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County Website Postings\Runnels County\"/>
    </mc:Choice>
  </mc:AlternateContent>
  <workbookProtection workbookAlgorithmName="SHA-512" workbookHashValue="70CVKhH4BarqGbvHooCQMP4Le/OuM8TPcIhYFNSvp5dSnjU8jYzYM3AoiKQQxw7cArYhf9DngHdqMBi+JTZ0mA==" workbookSaltValue="4aXfzuYWLO7SZ0WwknElEw==" workbookSpinCount="100000" lockStructure="1"/>
  <bookViews>
    <workbookView xWindow="0" yWindow="0" windowWidth="15360" windowHeight="7665"/>
  </bookViews>
  <sheets>
    <sheet name="Sheet1" sheetId="1" r:id="rId1"/>
    <sheet name="Sheet2" sheetId="2" r:id="rId2"/>
  </sheets>
  <definedNames>
    <definedName name="_xlnm.Print_Titles" localSheetId="0">Sheet1!$A:$C,Sheet1!$1:$3</definedName>
  </definedNames>
  <calcPr calcId="152511"/>
</workbook>
</file>

<file path=xl/calcChain.xml><?xml version="1.0" encoding="utf-8"?>
<calcChain xmlns="http://schemas.openxmlformats.org/spreadsheetml/2006/main">
  <c r="K50" i="1" l="1"/>
  <c r="D50" i="1" l="1"/>
  <c r="AB48" i="1"/>
  <c r="AB47" i="1"/>
  <c r="AB46" i="1"/>
  <c r="AB45" i="1"/>
  <c r="AB44" i="1"/>
  <c r="AB43" i="1"/>
  <c r="AB42" i="1"/>
  <c r="AB41" i="1"/>
  <c r="AB40" i="1"/>
  <c r="AB39" i="1"/>
  <c r="L37" i="1"/>
  <c r="AB19" i="1"/>
  <c r="AB23" i="1" l="1"/>
  <c r="AB22" i="1"/>
  <c r="AB21" i="1"/>
  <c r="AB20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C21" i="1" l="1"/>
  <c r="AA50" i="1" l="1"/>
  <c r="Y50" i="1"/>
  <c r="W50" i="1"/>
  <c r="U50" i="1"/>
  <c r="S50" i="1"/>
  <c r="Q50" i="1"/>
  <c r="O50" i="1"/>
  <c r="M50" i="1"/>
  <c r="I50" i="1"/>
  <c r="G50" i="1"/>
  <c r="E50" i="1"/>
  <c r="Z50" i="1"/>
  <c r="X50" i="1"/>
  <c r="V50" i="1"/>
  <c r="T50" i="1"/>
  <c r="R50" i="1"/>
  <c r="P50" i="1"/>
  <c r="N50" i="1"/>
  <c r="L50" i="1"/>
  <c r="J50" i="1"/>
  <c r="H50" i="1"/>
  <c r="F50" i="1"/>
  <c r="AA37" i="1"/>
  <c r="Y37" i="1"/>
  <c r="W37" i="1"/>
  <c r="U37" i="1"/>
  <c r="S37" i="1"/>
  <c r="Q37" i="1"/>
  <c r="O37" i="1"/>
  <c r="M37" i="1"/>
  <c r="K37" i="1"/>
  <c r="I37" i="1"/>
  <c r="G37" i="1"/>
  <c r="E37" i="1"/>
  <c r="Z37" i="1"/>
  <c r="V37" i="1"/>
  <c r="T37" i="1"/>
  <c r="R37" i="1"/>
  <c r="P37" i="1"/>
  <c r="N37" i="1"/>
  <c r="J37" i="1"/>
  <c r="H37" i="1"/>
  <c r="F37" i="1"/>
  <c r="D37" i="1"/>
  <c r="X37" i="1"/>
  <c r="AB50" i="1" l="1"/>
  <c r="AC37" i="1"/>
  <c r="AB37" i="1"/>
  <c r="X25" i="1" l="1"/>
  <c r="Y25" i="1"/>
  <c r="W25" i="1" l="1"/>
  <c r="U25" i="1"/>
  <c r="S25" i="1"/>
  <c r="Q25" i="1"/>
  <c r="O25" i="1"/>
  <c r="M25" i="1"/>
  <c r="K25" i="1"/>
  <c r="I25" i="1"/>
  <c r="G25" i="1"/>
  <c r="E25" i="1"/>
  <c r="Z25" i="1"/>
  <c r="V25" i="1"/>
  <c r="T25" i="1"/>
  <c r="R25" i="1"/>
  <c r="P25" i="1"/>
  <c r="N25" i="1"/>
  <c r="J25" i="1"/>
  <c r="H25" i="1"/>
  <c r="F25" i="1"/>
  <c r="D25" i="1"/>
  <c r="AA25" i="1" l="1"/>
  <c r="AC25" i="1" s="1"/>
  <c r="AC47" i="1" l="1"/>
  <c r="AC46" i="1"/>
  <c r="AC45" i="1"/>
  <c r="AC44" i="1"/>
  <c r="AC43" i="1"/>
  <c r="AC40" i="1"/>
  <c r="AC41" i="1"/>
  <c r="AC39" i="1"/>
  <c r="AB35" i="1"/>
  <c r="AB34" i="1"/>
  <c r="AB33" i="1"/>
  <c r="AB32" i="1"/>
  <c r="AB31" i="1"/>
  <c r="AB30" i="1"/>
  <c r="AB29" i="1"/>
  <c r="AB28" i="1"/>
  <c r="AB27" i="1"/>
  <c r="AC35" i="1"/>
  <c r="AC34" i="1"/>
  <c r="AC33" i="1"/>
  <c r="AC32" i="1"/>
  <c r="AC31" i="1"/>
  <c r="AC30" i="1"/>
  <c r="AC29" i="1"/>
  <c r="AC28" i="1"/>
  <c r="AC27" i="1"/>
  <c r="AC24" i="1"/>
  <c r="AC23" i="1"/>
  <c r="AC22" i="1"/>
  <c r="AC20" i="1"/>
  <c r="AC18" i="1"/>
  <c r="AC17" i="1"/>
  <c r="AC11" i="1"/>
  <c r="AC10" i="1"/>
  <c r="AC16" i="1" l="1"/>
  <c r="AC19" i="1"/>
  <c r="AC26" i="1"/>
  <c r="AB26" i="1"/>
  <c r="AC5" i="1" l="1"/>
  <c r="AC6" i="1"/>
  <c r="AC7" i="1"/>
  <c r="AC8" i="1"/>
  <c r="AC9" i="1"/>
  <c r="AC12" i="1"/>
  <c r="AC13" i="1"/>
  <c r="AC14" i="1"/>
  <c r="AC15" i="1"/>
  <c r="AC36" i="1"/>
  <c r="AC48" i="1"/>
  <c r="AC49" i="1"/>
  <c r="AB36" i="1"/>
  <c r="AB49" i="1"/>
  <c r="AC4" i="1"/>
  <c r="AD25" i="1" l="1"/>
  <c r="AD37" i="1"/>
  <c r="AC42" i="1"/>
  <c r="AD50" i="1" s="1"/>
  <c r="AC50" i="1" l="1"/>
  <c r="AB24" i="1"/>
  <c r="L25" i="1"/>
  <c r="AB25" i="1" s="1"/>
</calcChain>
</file>

<file path=xl/sharedStrings.xml><?xml version="1.0" encoding="utf-8"?>
<sst xmlns="http://schemas.openxmlformats.org/spreadsheetml/2006/main" count="114" uniqueCount="85">
  <si>
    <t>Usage</t>
  </si>
  <si>
    <t>Amount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</si>
  <si>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</si>
  <si>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</si>
  <si>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</si>
  <si>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</si>
  <si>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</si>
  <si>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</si>
  <si>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</si>
  <si>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</si>
  <si>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</si>
  <si>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</si>
  <si>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</si>
  <si>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</si>
  <si>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Yearly Totals</t>
  </si>
  <si>
    <t>Vendor Name</t>
  </si>
  <si>
    <t>Physical Area</t>
  </si>
  <si>
    <t>600 Strong - Courthouse</t>
  </si>
  <si>
    <t>608 Strong - Sheriffs Office</t>
  </si>
  <si>
    <t>608 1/2 Strong</t>
  </si>
  <si>
    <t>600 Strong -Annex Bldg.</t>
  </si>
  <si>
    <t>116 S. 6th -Old Jail</t>
  </si>
  <si>
    <t>200 S. Hickory -New Jail</t>
  </si>
  <si>
    <t>608 Sealy - Ext. Office</t>
  </si>
  <si>
    <t>209 S. 7th - Ligjt</t>
  </si>
  <si>
    <t>50 Sealy Avenue</t>
  </si>
  <si>
    <t>Dispatch Tower</t>
  </si>
  <si>
    <t>114 S. Church - JP &amp; SO</t>
  </si>
  <si>
    <t>143 W. Dale - Tax Winters</t>
  </si>
  <si>
    <t>126 State - MHMR</t>
  </si>
  <si>
    <t>Exercise/Aging - 627 Strong</t>
  </si>
  <si>
    <t>Ballinger Aging - 608 Sealy Unit B</t>
  </si>
  <si>
    <t>R&amp;B #2- Winters-811 Trintiy</t>
  </si>
  <si>
    <t>R&amp;B #3- Wingate</t>
  </si>
  <si>
    <t>R&amp;B#4 - Miles -506 W. 1st St.</t>
  </si>
  <si>
    <t>ATMOS</t>
  </si>
  <si>
    <t>509 Hutchings Avenue</t>
  </si>
  <si>
    <t>615 Strong</t>
  </si>
  <si>
    <t>600 Strong - Annex Bldg.</t>
  </si>
  <si>
    <t>209 S. 7th -Ext. Office</t>
  </si>
  <si>
    <t>Ballinger Aging - Old Bldg.</t>
  </si>
  <si>
    <t>Ballinger Aging -New Bldg.</t>
  </si>
  <si>
    <t>R&amp;B2 - Winters</t>
  </si>
  <si>
    <t>R&amp;B3 -Wingate</t>
  </si>
  <si>
    <t>R&amp;B4- Miles</t>
  </si>
  <si>
    <t>CITY OF BALLINGER</t>
  </si>
  <si>
    <t>Crthse &amp; Old Jail</t>
  </si>
  <si>
    <t>209 S. 7th Ext Annex</t>
  </si>
  <si>
    <t>627 Strong Old Aging</t>
  </si>
  <si>
    <t>R&amp;B 1- Ballinger</t>
  </si>
  <si>
    <t>R&amp;B 2 Winters</t>
  </si>
  <si>
    <t>R&amp;B3- Wingate</t>
  </si>
  <si>
    <t>MILLERSVIEW DOOLE</t>
  </si>
  <si>
    <t>CITY OF WINTERS</t>
  </si>
  <si>
    <t>NORTH RUNNELS WATER</t>
  </si>
  <si>
    <r>
      <t xml:space="preserve">R&amp;B #4 Light 206 Edwards - </t>
    </r>
    <r>
      <rPr>
        <b/>
        <sz val="12"/>
        <rFont val="Tahoma"/>
        <family val="2"/>
      </rPr>
      <t>WTU</t>
    </r>
  </si>
  <si>
    <t xml:space="preserve">610 Hutchings Ave.                  </t>
  </si>
  <si>
    <t>ACCOUNT #'S</t>
  </si>
  <si>
    <t>1829-01</t>
  </si>
  <si>
    <t>1831-01</t>
  </si>
  <si>
    <t>1827-01</t>
  </si>
  <si>
    <t>1830-01</t>
  </si>
  <si>
    <t>1828-01</t>
  </si>
  <si>
    <t>1834-01</t>
  </si>
  <si>
    <t>03-0800</t>
  </si>
  <si>
    <t>05-2320</t>
  </si>
  <si>
    <r>
      <t>R&amp;B #1 Ballinger</t>
    </r>
    <r>
      <rPr>
        <b/>
        <sz val="12"/>
        <rFont val="Tahoma"/>
        <family val="2"/>
      </rPr>
      <t>-COLEMAN CTY. ELECTRUC</t>
    </r>
  </si>
  <si>
    <t>126 State St. Unit PO</t>
  </si>
  <si>
    <t>615 Strong Tax office</t>
  </si>
  <si>
    <t>TOTAL ELECTRICITY</t>
  </si>
  <si>
    <t>TOTAL NATURAL GAS</t>
  </si>
  <si>
    <t>TOTAL WATER</t>
  </si>
  <si>
    <t>ELECTRICITY</t>
  </si>
  <si>
    <t>NATURAL GAS</t>
  </si>
  <si>
    <t>WATER</t>
  </si>
  <si>
    <t>USAGE</t>
  </si>
  <si>
    <t>COST</t>
  </si>
  <si>
    <t>CHECK</t>
  </si>
  <si>
    <t>TOTAL COST</t>
  </si>
  <si>
    <t>RUNNELS COUNTY</t>
  </si>
  <si>
    <t>CAVALLO ENERGY</t>
  </si>
  <si>
    <t>Utilities for FY 2017-2018</t>
  </si>
  <si>
    <t>03-0780-00</t>
  </si>
  <si>
    <t>617 Strong Ave</t>
  </si>
  <si>
    <t>09/01-09/31/2018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</si>
</sst>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13"/>
      <color theme="1"/>
      <name val="Tahoma"/>
      <family val="2"/>
    </font>
    <font>
      <sz val="24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sz val="11"/>
      <name val="Calibri"/>
      <family val="2"/>
      <scheme val="minor"/>
    </font>
    <font>
      <b/>
      <sz val="14"/>
      <name val="Tahoma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4" fontId="2" fillId="0" borderId="0" applyFont="0" applyFill="0" applyBorder="0" applyAlignment="0" applyProtection="0"/>
    <xf numFmtId="0" fontId="8" fillId="0" borderId="0">
      <alignment vertical="top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8" fillId="0" borderId="7" applyNumberFormat="0" applyFont="0" applyBorder="0" applyAlignment="0" applyProtection="0"/>
  </cellStyleXfs>
  <cellXfs count="79">
    <xf numFmtId="0" fontId="0" fillId="0" borderId="0" xfId="0"/>
    <xf numFmtId="0" fontId="6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7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Protection="1">
      <protection locked="0"/>
    </xf>
    <xf numFmtId="0" fontId="1" fillId="3" borderId="1" xfId="2" applyFont="1" applyBorder="1" applyAlignment="1" applyProtection="1">
      <alignment horizontal="center" vertical="center"/>
      <protection locked="0"/>
    </xf>
    <xf numFmtId="0" fontId="4" fillId="4" borderId="1" xfId="3" applyFont="1" applyBorder="1" applyAlignment="1" applyProtection="1">
      <alignment vertical="center"/>
      <protection locked="0"/>
    </xf>
    <xf numFmtId="0" fontId="2" fillId="2" borderId="1" xfId="1" applyBorder="1" applyProtection="1">
      <protection locked="0"/>
    </xf>
    <xf numFmtId="44" fontId="0" fillId="2" borderId="1" xfId="4" applyFont="1" applyFill="1" applyBorder="1" applyProtection="1">
      <protection locked="0"/>
    </xf>
    <xf numFmtId="44" fontId="2" fillId="2" borderId="1" xfId="4" applyFill="1" applyBorder="1" applyProtection="1">
      <protection locked="0"/>
    </xf>
    <xf numFmtId="0" fontId="4" fillId="4" borderId="1" xfId="3" applyFont="1" applyBorder="1" applyAlignment="1" applyProtection="1">
      <alignment vertical="center" wrapText="1"/>
      <protection locked="0"/>
    </xf>
    <xf numFmtId="0" fontId="2" fillId="2" borderId="1" xfId="1" applyBorder="1" applyProtection="1"/>
    <xf numFmtId="44" fontId="2" fillId="2" borderId="1" xfId="4" applyFill="1" applyBorder="1" applyProtection="1"/>
    <xf numFmtId="0" fontId="11" fillId="4" borderId="1" xfId="3" applyFont="1" applyBorder="1" applyAlignment="1" applyProtection="1">
      <alignment horizontal="center" vertical="center" wrapText="1"/>
      <protection locked="0"/>
    </xf>
    <xf numFmtId="0" fontId="11" fillId="4" borderId="1" xfId="3" applyFont="1" applyBorder="1" applyAlignment="1" applyProtection="1">
      <alignment vertical="center"/>
      <protection locked="0"/>
    </xf>
    <xf numFmtId="0" fontId="12" fillId="5" borderId="1" xfId="1" applyFont="1" applyFill="1" applyBorder="1" applyProtection="1">
      <protection locked="0"/>
    </xf>
    <xf numFmtId="44" fontId="12" fillId="5" borderId="1" xfId="4" applyFont="1" applyFill="1" applyBorder="1" applyProtection="1">
      <protection locked="0"/>
    </xf>
    <xf numFmtId="44" fontId="0" fillId="0" borderId="0" xfId="0" applyNumberFormat="1" applyProtection="1">
      <protection locked="0"/>
    </xf>
    <xf numFmtId="0" fontId="0" fillId="2" borderId="1" xfId="1" applyFont="1" applyBorder="1" applyProtection="1">
      <protection locked="0"/>
    </xf>
    <xf numFmtId="0" fontId="4" fillId="4" borderId="0" xfId="3" applyFont="1" applyBorder="1" applyAlignment="1" applyProtection="1">
      <alignment vertical="center" wrapText="1"/>
      <protection locked="0"/>
    </xf>
    <xf numFmtId="0" fontId="4" fillId="4" borderId="0" xfId="3" applyFont="1" applyBorder="1" applyAlignment="1" applyProtection="1">
      <alignment horizontal="left" vertical="center" wrapText="1"/>
      <protection locked="0"/>
    </xf>
    <xf numFmtId="0" fontId="4" fillId="4" borderId="4" xfId="3" applyFont="1" applyBorder="1" applyAlignment="1" applyProtection="1">
      <alignment vertical="center" wrapText="1"/>
      <protection locked="0"/>
    </xf>
    <xf numFmtId="0" fontId="4" fillId="4" borderId="4" xfId="3" applyFont="1" applyBorder="1" applyAlignment="1" applyProtection="1">
      <alignment vertical="center"/>
      <protection locked="0"/>
    </xf>
    <xf numFmtId="0" fontId="2" fillId="2" borderId="4" xfId="1" applyBorder="1" applyProtection="1">
      <protection locked="0"/>
    </xf>
    <xf numFmtId="44" fontId="0" fillId="2" borderId="4" xfId="4" applyFont="1" applyFill="1" applyBorder="1" applyProtection="1">
      <protection locked="0"/>
    </xf>
    <xf numFmtId="44" fontId="2" fillId="2" borderId="4" xfId="4" applyFill="1" applyBorder="1" applyProtection="1">
      <protection locked="0"/>
    </xf>
    <xf numFmtId="0" fontId="2" fillId="2" borderId="4" xfId="1" applyBorder="1" applyProtection="1"/>
    <xf numFmtId="44" fontId="2" fillId="2" borderId="4" xfId="4" applyFill="1" applyBorder="1" applyProtection="1"/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44" fontId="14" fillId="0" borderId="0" xfId="0" applyNumberFormat="1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1" fillId="4" borderId="1" xfId="3" applyFont="1" applyBorder="1" applyAlignment="1" applyProtection="1">
      <alignment horizontal="center" vertical="center"/>
      <protection locked="0"/>
    </xf>
    <xf numFmtId="0" fontId="4" fillId="4" borderId="1" xfId="3" applyFont="1" applyBorder="1" applyAlignment="1" applyProtection="1">
      <alignment horizontal="center" vertical="center"/>
      <protection locked="0"/>
    </xf>
    <xf numFmtId="17" fontId="4" fillId="4" borderId="1" xfId="3" quotePrefix="1" applyNumberFormat="1" applyFont="1" applyBorder="1" applyAlignment="1" applyProtection="1">
      <alignment horizontal="center" vertical="center" wrapText="1"/>
      <protection locked="0"/>
    </xf>
    <xf numFmtId="3" fontId="2" fillId="2" borderId="1" xfId="1" applyNumberFormat="1" applyBorder="1" applyProtection="1">
      <protection locked="0"/>
    </xf>
    <xf numFmtId="0" fontId="4" fillId="4" borderId="10" xfId="3" applyFont="1" applyBorder="1" applyAlignment="1" applyProtection="1">
      <alignment horizontal="center" vertical="center" wrapText="1"/>
      <protection locked="0"/>
    </xf>
    <xf numFmtId="0" fontId="4" fillId="4" borderId="6" xfId="3" applyFont="1" applyBorder="1" applyAlignment="1" applyProtection="1">
      <alignment vertical="center"/>
      <protection locked="0"/>
    </xf>
    <xf numFmtId="0" fontId="2" fillId="2" borderId="6" xfId="1" applyBorder="1" applyProtection="1">
      <protection locked="0"/>
    </xf>
    <xf numFmtId="44" fontId="0" fillId="2" borderId="6" xfId="4" applyFont="1" applyFill="1" applyBorder="1" applyProtection="1">
      <protection locked="0"/>
    </xf>
    <xf numFmtId="44" fontId="2" fillId="2" borderId="6" xfId="4" applyFill="1" applyBorder="1" applyProtection="1">
      <protection locked="0"/>
    </xf>
    <xf numFmtId="0" fontId="2" fillId="2" borderId="6" xfId="1" applyBorder="1" applyProtection="1"/>
    <xf numFmtId="44" fontId="2" fillId="2" borderId="6" xfId="4" applyFill="1" applyBorder="1" applyProtection="1"/>
    <xf numFmtId="0" fontId="13" fillId="4" borderId="11" xfId="3" applyFont="1" applyBorder="1" applyAlignment="1" applyProtection="1">
      <alignment vertical="center" wrapText="1"/>
      <protection locked="0"/>
    </xf>
    <xf numFmtId="0" fontId="2" fillId="2" borderId="12" xfId="1" applyBorder="1" applyProtection="1"/>
    <xf numFmtId="44" fontId="2" fillId="2" borderId="13" xfId="4" applyFill="1" applyBorder="1" applyProtection="1"/>
    <xf numFmtId="0" fontId="4" fillId="4" borderId="14" xfId="3" applyFont="1" applyBorder="1" applyAlignment="1" applyProtection="1">
      <alignment horizontal="center" vertical="center" wrapText="1"/>
      <protection locked="0"/>
    </xf>
    <xf numFmtId="0" fontId="13" fillId="4" borderId="11" xfId="3" applyFont="1" applyBorder="1" applyAlignment="1" applyProtection="1">
      <alignment vertical="center"/>
      <protection locked="0"/>
    </xf>
    <xf numFmtId="0" fontId="13" fillId="4" borderId="15" xfId="3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4" fillId="4" borderId="1" xfId="3" applyFont="1" applyBorder="1" applyAlignment="1" applyProtection="1">
      <alignment horizontal="center" vertical="center" wrapText="1"/>
      <protection locked="0"/>
    </xf>
    <xf numFmtId="44" fontId="2" fillId="2" borderId="17" xfId="4" applyFill="1" applyBorder="1" applyProtection="1"/>
    <xf numFmtId="44" fontId="0" fillId="0" borderId="0" xfId="0" applyNumberFormat="1" applyBorder="1" applyProtection="1">
      <protection locked="0"/>
    </xf>
    <xf numFmtId="0" fontId="16" fillId="0" borderId="0" xfId="0" applyFont="1" applyProtection="1">
      <protection locked="0"/>
    </xf>
    <xf numFmtId="3" fontId="14" fillId="0" borderId="0" xfId="0" applyNumberFormat="1" applyFont="1" applyAlignment="1" applyProtection="1">
      <alignment horizontal="center"/>
      <protection locked="0"/>
    </xf>
    <xf numFmtId="44" fontId="14" fillId="0" borderId="18" xfId="0" applyNumberFormat="1" applyFont="1" applyBorder="1" applyProtection="1">
      <protection locked="0"/>
    </xf>
    <xf numFmtId="17" fontId="15" fillId="0" borderId="0" xfId="0" applyNumberFormat="1" applyFont="1" applyProtection="1">
      <protection locked="0"/>
    </xf>
    <xf numFmtId="0" fontId="0" fillId="2" borderId="1" xfId="1" applyFont="1" applyBorder="1" applyProtection="1"/>
    <xf numFmtId="3" fontId="2" fillId="2" borderId="1" xfId="1" applyNumberFormat="1" applyBorder="1" applyProtection="1"/>
    <xf numFmtId="0" fontId="4" fillId="4" borderId="4" xfId="3" applyFont="1" applyBorder="1" applyAlignment="1" applyProtection="1">
      <alignment horizontal="center" vertical="center" wrapText="1"/>
      <protection locked="0"/>
    </xf>
    <xf numFmtId="0" fontId="4" fillId="4" borderId="5" xfId="3" applyFont="1" applyBorder="1" applyAlignment="1" applyProtection="1">
      <alignment horizontal="center" vertical="center" wrapText="1"/>
      <protection locked="0"/>
    </xf>
    <xf numFmtId="0" fontId="4" fillId="4" borderId="6" xfId="3" applyFont="1" applyBorder="1" applyAlignment="1" applyProtection="1">
      <alignment horizontal="center" vertical="center" wrapText="1"/>
      <protection locked="0"/>
    </xf>
    <xf numFmtId="44" fontId="0" fillId="2" borderId="12" xfId="4" applyFont="1" applyFill="1" applyBorder="1" applyProtection="1"/>
    <xf numFmtId="0" fontId="2" fillId="2" borderId="16" xfId="1" applyBorder="1" applyProtection="1"/>
    <xf numFmtId="44" fontId="0" fillId="2" borderId="16" xfId="4" applyFont="1" applyFill="1" applyBorder="1" applyProtection="1"/>
    <xf numFmtId="44" fontId="0" fillId="2" borderId="1" xfId="4" applyFont="1" applyFill="1" applyBorder="1" applyAlignment="1" applyProtection="1">
      <alignment horizontal="right"/>
      <protection locked="0"/>
    </xf>
    <xf numFmtId="0" fontId="11" fillId="4" borderId="4" xfId="3" applyFont="1" applyBorder="1" applyAlignment="1" applyProtection="1">
      <alignment horizontal="center" vertical="center" wrapText="1"/>
      <protection locked="0"/>
    </xf>
    <xf numFmtId="0" fontId="11" fillId="4" borderId="5" xfId="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3" borderId="2" xfId="2" applyFont="1" applyBorder="1" applyAlignment="1" applyProtection="1">
      <alignment horizontal="center" vertical="center"/>
      <protection locked="0"/>
    </xf>
    <xf numFmtId="0" fontId="5" fillId="3" borderId="3" xfId="2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4" fillId="4" borderId="4" xfId="3" applyFont="1" applyBorder="1" applyAlignment="1" applyProtection="1">
      <alignment horizontal="center" vertical="center" wrapText="1"/>
      <protection locked="0"/>
    </xf>
    <xf numFmtId="0" fontId="4" fillId="4" borderId="5" xfId="3" applyFont="1" applyBorder="1" applyAlignment="1" applyProtection="1">
      <alignment horizontal="center" vertical="center" wrapText="1"/>
      <protection locked="0"/>
    </xf>
    <xf numFmtId="0" fontId="4" fillId="4" borderId="6" xfId="3" applyFont="1" applyBorder="1" applyAlignment="1" applyProtection="1">
      <alignment horizontal="center" vertical="center" wrapText="1"/>
      <protection locked="0"/>
    </xf>
    <xf numFmtId="0" fontId="5" fillId="3" borderId="2" xfId="2" applyFont="1" applyBorder="1" applyAlignment="1" applyProtection="1">
      <alignment horizontal="right" vertical="center"/>
      <protection locked="0"/>
    </xf>
    <xf numFmtId="0" fontId="5" fillId="3" borderId="3" xfId="2" applyFont="1" applyBorder="1" applyAlignment="1" applyProtection="1">
      <alignment horizontal="right" vertical="center"/>
      <protection locked="0"/>
    </xf>
  </cellXfs>
  <cellStyles count="15">
    <cellStyle name="20% - Accent5" xfId="1" builtinId="46"/>
    <cellStyle name="40% - Accent5" xfId="2" builtinId="47"/>
    <cellStyle name="60% - Accent5" xfId="3" builtinId="48"/>
    <cellStyle name="Comma 2" xfId="6"/>
    <cellStyle name="Comma0" xfId="7"/>
    <cellStyle name="Currency" xfId="4" builtinId="4"/>
    <cellStyle name="Currency 2" xfId="8"/>
    <cellStyle name="Currency0" xfId="9"/>
    <cellStyle name="Date" xfId="10"/>
    <cellStyle name="Fixed" xfId="11"/>
    <cellStyle name="Heading 1 2" xfId="12"/>
    <cellStyle name="Heading 2 2" xfId="13"/>
    <cellStyle name="Normal" xfId="0" builtinId="0"/>
    <cellStyle name="Normal 2" xfId="5"/>
    <cellStyle name="Total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abSelected="1" zoomScale="55" zoomScaleNormal="55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AD1" sqref="AD1:AD1048576"/>
    </sheetView>
  </sheetViews>
  <sheetFormatPr defaultColWidth="9.28515625" defaultRowHeight="15" x14ac:dyDescent="0.25"/>
  <cols>
    <col min="1" max="1" width="24.7109375" style="2" customWidth="1"/>
    <col min="2" max="2" width="19.28515625" style="2" customWidth="1"/>
    <col min="3" max="3" width="30.85546875" style="2" customWidth="1"/>
    <col min="4" max="4" width="13" style="2" customWidth="1"/>
    <col min="5" max="5" width="15" style="2" customWidth="1"/>
    <col min="6" max="6" width="11.7109375" style="2" customWidth="1"/>
    <col min="7" max="7" width="12.85546875" style="2" customWidth="1"/>
    <col min="8" max="8" width="10.42578125" style="2" customWidth="1"/>
    <col min="9" max="9" width="12.7109375" style="2" customWidth="1"/>
    <col min="10" max="10" width="11" style="2" customWidth="1"/>
    <col min="11" max="11" width="12.7109375" style="2" customWidth="1"/>
    <col min="12" max="12" width="10" style="2" customWidth="1"/>
    <col min="13" max="13" width="13" style="2" customWidth="1"/>
    <col min="14" max="14" width="9.140625" style="2" customWidth="1"/>
    <col min="15" max="15" width="15.5703125" style="2" customWidth="1"/>
    <col min="16" max="16" width="10" style="2" customWidth="1"/>
    <col min="17" max="17" width="13.140625" style="2" customWidth="1"/>
    <col min="18" max="18" width="9.85546875" style="2" customWidth="1"/>
    <col min="19" max="19" width="12.7109375" style="2" customWidth="1"/>
    <col min="20" max="20" width="10.140625" style="2" customWidth="1"/>
    <col min="21" max="21" width="12.85546875" style="2" customWidth="1"/>
    <col min="22" max="22" width="9.140625" style="2" customWidth="1"/>
    <col min="23" max="23" width="13.42578125" style="2" customWidth="1"/>
    <col min="24" max="24" width="11" style="2" customWidth="1"/>
    <col min="25" max="25" width="12.7109375" style="2" customWidth="1"/>
    <col min="26" max="26" width="10.85546875" style="2" customWidth="1"/>
    <col min="27" max="27" width="12.7109375" style="2" customWidth="1"/>
    <col min="28" max="28" width="18.85546875" style="2" customWidth="1"/>
    <col min="29" max="29" width="14.5703125" style="2" customWidth="1"/>
    <col min="30" max="30" width="15.85546875" style="2" hidden="1" customWidth="1"/>
    <col min="31" max="16384" width="9.28515625" style="2"/>
  </cols>
  <sheetData>
    <row r="1" spans="1:30" ht="30" x14ac:dyDescent="0.4">
      <c r="A1" s="69" t="s">
        <v>79</v>
      </c>
      <c r="B1" s="69"/>
      <c r="C1" s="69"/>
      <c r="D1" s="1"/>
    </row>
    <row r="2" spans="1:30" ht="31.5" customHeight="1" x14ac:dyDescent="0.4">
      <c r="A2" s="72" t="s">
        <v>81</v>
      </c>
      <c r="B2" s="72"/>
      <c r="C2" s="73"/>
      <c r="D2" s="77" t="s">
        <v>2</v>
      </c>
      <c r="E2" s="78"/>
      <c r="F2" s="70" t="s">
        <v>3</v>
      </c>
      <c r="G2" s="71"/>
      <c r="H2" s="70" t="s">
        <v>4</v>
      </c>
      <c r="I2" s="71"/>
      <c r="J2" s="70" t="s">
        <v>5</v>
      </c>
      <c r="K2" s="71"/>
      <c r="L2" s="70" t="s">
        <v>6</v>
      </c>
      <c r="M2" s="71"/>
      <c r="N2" s="70" t="s">
        <v>7</v>
      </c>
      <c r="O2" s="71"/>
      <c r="P2" s="70" t="s">
        <v>8</v>
      </c>
      <c r="Q2" s="71"/>
      <c r="R2" s="70" t="s">
        <v>9</v>
      </c>
      <c r="S2" s="71"/>
      <c r="T2" s="70" t="s">
        <v>10</v>
      </c>
      <c r="U2" s="71"/>
      <c r="V2" s="70" t="s">
        <v>11</v>
      </c>
      <c r="W2" s="71"/>
      <c r="X2" s="70" t="s">
        <v>12</v>
      </c>
      <c r="Y2" s="71"/>
      <c r="Z2" s="70" t="s">
        <v>13</v>
      </c>
      <c r="AA2" s="71"/>
      <c r="AB2" s="70" t="s">
        <v>14</v>
      </c>
      <c r="AC2" s="71"/>
      <c r="AD2" s="54" t="s">
        <v>77</v>
      </c>
    </row>
    <row r="3" spans="1:30" ht="31.5" customHeight="1" x14ac:dyDescent="0.25">
      <c r="A3" s="3" t="s">
        <v>15</v>
      </c>
      <c r="B3" s="3" t="s">
        <v>57</v>
      </c>
      <c r="C3" s="3" t="s">
        <v>16</v>
      </c>
      <c r="D3" s="4" t="s">
        <v>0</v>
      </c>
      <c r="E3" s="4" t="s">
        <v>1</v>
      </c>
      <c r="F3" s="4" t="s">
        <v>0</v>
      </c>
      <c r="G3" s="4" t="s">
        <v>1</v>
      </c>
      <c r="H3" s="4" t="s">
        <v>0</v>
      </c>
      <c r="I3" s="4" t="s">
        <v>1</v>
      </c>
      <c r="J3" s="4" t="s">
        <v>0</v>
      </c>
      <c r="K3" s="4" t="s">
        <v>1</v>
      </c>
      <c r="L3" s="4" t="s">
        <v>0</v>
      </c>
      <c r="M3" s="4" t="s">
        <v>1</v>
      </c>
      <c r="N3" s="4" t="s">
        <v>0</v>
      </c>
      <c r="O3" s="4" t="s">
        <v>1</v>
      </c>
      <c r="P3" s="4" t="s">
        <v>0</v>
      </c>
      <c r="Q3" s="4" t="s">
        <v>1</v>
      </c>
      <c r="R3" s="4" t="s">
        <v>0</v>
      </c>
      <c r="S3" s="4" t="s">
        <v>1</v>
      </c>
      <c r="T3" s="4" t="s">
        <v>0</v>
      </c>
      <c r="U3" s="5" t="s">
        <v>1</v>
      </c>
      <c r="V3" s="6" t="s">
        <v>0</v>
      </c>
      <c r="W3" s="6" t="s">
        <v>1</v>
      </c>
      <c r="X3" s="6" t="s">
        <v>0</v>
      </c>
      <c r="Y3" s="6" t="s">
        <v>1</v>
      </c>
      <c r="Z3" s="6" t="s">
        <v>0</v>
      </c>
      <c r="AA3" s="6" t="s">
        <v>1</v>
      </c>
      <c r="AB3" s="6" t="s">
        <v>0</v>
      </c>
      <c r="AC3" s="6" t="s">
        <v>1</v>
      </c>
    </row>
    <row r="4" spans="1:30" ht="18" customHeight="1" x14ac:dyDescent="0.25">
      <c r="A4" s="67" t="s">
        <v>80</v>
      </c>
      <c r="B4" s="60">
        <v>5216007003</v>
      </c>
      <c r="C4" s="7" t="s">
        <v>17</v>
      </c>
      <c r="D4" s="8">
        <v>11520</v>
      </c>
      <c r="E4" s="9">
        <v>957.81</v>
      </c>
      <c r="F4" s="8">
        <v>7440</v>
      </c>
      <c r="G4" s="10">
        <v>691.1</v>
      </c>
      <c r="H4" s="8">
        <v>8280</v>
      </c>
      <c r="I4" s="10">
        <v>755.14</v>
      </c>
      <c r="J4" s="8">
        <v>17000</v>
      </c>
      <c r="K4" s="10">
        <v>1620.35</v>
      </c>
      <c r="L4" s="36">
        <v>17920</v>
      </c>
      <c r="M4" s="10">
        <v>1266.99</v>
      </c>
      <c r="N4" s="36">
        <v>12400</v>
      </c>
      <c r="O4" s="10">
        <v>951.22</v>
      </c>
      <c r="P4" s="8">
        <v>7040</v>
      </c>
      <c r="Q4" s="10">
        <v>654.03</v>
      </c>
      <c r="R4" s="8"/>
      <c r="S4" s="10"/>
      <c r="T4" s="8">
        <v>18720</v>
      </c>
      <c r="U4" s="10">
        <v>1850.36</v>
      </c>
      <c r="V4" s="8">
        <v>17520</v>
      </c>
      <c r="W4" s="10">
        <v>1750.43</v>
      </c>
      <c r="X4" s="36">
        <v>19440</v>
      </c>
      <c r="Y4" s="10">
        <v>1818.59</v>
      </c>
      <c r="Z4" s="8">
        <v>14760</v>
      </c>
      <c r="AA4" s="10">
        <v>1078.1300000000001</v>
      </c>
      <c r="AB4" s="59">
        <f t="shared" ref="AB4:AB18" si="0">SUM(D4, F4, H4, J4, L4, N4, P4, R4, T4, V4, X4, Z4)</f>
        <v>152040</v>
      </c>
      <c r="AC4" s="13">
        <f t="shared" ref="AC4:AC9" si="1">SUM(E4,G4,I4,K4,M4,O4,Q4,S4,U4,W4,Y4,AA4)</f>
        <v>13394.150000000001</v>
      </c>
    </row>
    <row r="5" spans="1:30" ht="18" customHeight="1" x14ac:dyDescent="0.25">
      <c r="A5" s="75"/>
      <c r="B5" s="61">
        <v>5216006994</v>
      </c>
      <c r="C5" s="7" t="s">
        <v>18</v>
      </c>
      <c r="D5" s="8">
        <v>2151</v>
      </c>
      <c r="E5" s="9">
        <v>210.71</v>
      </c>
      <c r="F5" s="8">
        <v>1350</v>
      </c>
      <c r="G5" s="10">
        <v>154.91</v>
      </c>
      <c r="H5" s="19">
        <v>838</v>
      </c>
      <c r="I5" s="10">
        <v>116.06</v>
      </c>
      <c r="J5" s="8">
        <v>788</v>
      </c>
      <c r="K5" s="10">
        <v>73.099999999999994</v>
      </c>
      <c r="L5" s="8">
        <v>852</v>
      </c>
      <c r="M5" s="10">
        <v>119.81</v>
      </c>
      <c r="N5" s="8">
        <v>731</v>
      </c>
      <c r="O5" s="10">
        <v>109.64</v>
      </c>
      <c r="P5" s="8">
        <v>752</v>
      </c>
      <c r="Q5" s="10">
        <v>120.73</v>
      </c>
      <c r="R5" s="8"/>
      <c r="S5" s="10"/>
      <c r="T5" s="8">
        <v>2670</v>
      </c>
      <c r="U5" s="10">
        <v>349.19</v>
      </c>
      <c r="V5" s="8">
        <v>3006</v>
      </c>
      <c r="W5" s="10">
        <v>311.01</v>
      </c>
      <c r="X5" s="8">
        <v>3461</v>
      </c>
      <c r="Y5" s="10">
        <v>341</v>
      </c>
      <c r="Z5" s="8">
        <v>2633</v>
      </c>
      <c r="AA5" s="10">
        <v>281.20999999999998</v>
      </c>
      <c r="AB5" s="59">
        <f t="shared" si="0"/>
        <v>19232</v>
      </c>
      <c r="AC5" s="13">
        <f t="shared" si="1"/>
        <v>2187.37</v>
      </c>
    </row>
    <row r="6" spans="1:30" ht="18" customHeight="1" x14ac:dyDescent="0.25">
      <c r="A6" s="76"/>
      <c r="B6" s="62">
        <v>6216006991</v>
      </c>
      <c r="C6" s="7" t="s">
        <v>83</v>
      </c>
      <c r="D6" s="8">
        <v>2000</v>
      </c>
      <c r="E6" s="9">
        <v>223.97</v>
      </c>
      <c r="F6" s="8">
        <v>1377</v>
      </c>
      <c r="G6" s="10">
        <v>153.22</v>
      </c>
      <c r="H6" s="8">
        <v>1123</v>
      </c>
      <c r="I6" s="10">
        <v>129.08000000000001</v>
      </c>
      <c r="J6" s="8">
        <v>1165</v>
      </c>
      <c r="K6" s="10">
        <v>12.95</v>
      </c>
      <c r="L6" s="8">
        <v>1216</v>
      </c>
      <c r="M6" s="10">
        <v>139.9</v>
      </c>
      <c r="N6" s="8">
        <v>1089</v>
      </c>
      <c r="O6" s="10">
        <v>127.41</v>
      </c>
      <c r="P6" s="8">
        <v>1110</v>
      </c>
      <c r="Q6" s="10">
        <v>130.66999999999999</v>
      </c>
      <c r="R6" s="8"/>
      <c r="S6" s="10"/>
      <c r="T6" s="8">
        <v>3438</v>
      </c>
      <c r="U6" s="10">
        <v>432.78</v>
      </c>
      <c r="V6" s="8">
        <v>2489</v>
      </c>
      <c r="W6" s="10">
        <v>330.1</v>
      </c>
      <c r="X6" s="8">
        <v>2882</v>
      </c>
      <c r="Y6" s="10">
        <v>373.86</v>
      </c>
      <c r="Z6" s="8">
        <v>2676</v>
      </c>
      <c r="AA6" s="10">
        <v>285.51</v>
      </c>
      <c r="AB6" s="59">
        <f t="shared" si="0"/>
        <v>20565</v>
      </c>
      <c r="AC6" s="13">
        <f t="shared" si="1"/>
        <v>2339.4499999999998</v>
      </c>
    </row>
    <row r="7" spans="1:30" ht="18" customHeight="1" x14ac:dyDescent="0.25">
      <c r="A7" s="74"/>
      <c r="B7" s="60">
        <v>5216006993</v>
      </c>
      <c r="C7" s="11" t="s">
        <v>19</v>
      </c>
      <c r="D7" s="8">
        <v>921</v>
      </c>
      <c r="E7" s="9">
        <v>104.61</v>
      </c>
      <c r="F7" s="8">
        <v>680</v>
      </c>
      <c r="G7" s="10">
        <v>79.63</v>
      </c>
      <c r="H7" s="8">
        <v>577</v>
      </c>
      <c r="I7" s="10">
        <v>71.05</v>
      </c>
      <c r="J7" s="8">
        <v>534</v>
      </c>
      <c r="K7" s="10">
        <v>43.54</v>
      </c>
      <c r="L7" s="8">
        <v>682</v>
      </c>
      <c r="M7" s="10">
        <v>81.41</v>
      </c>
      <c r="N7" s="8">
        <v>583</v>
      </c>
      <c r="O7" s="10">
        <v>72.510000000000005</v>
      </c>
      <c r="P7" s="8">
        <v>647</v>
      </c>
      <c r="Q7" s="10">
        <v>78.709999999999994</v>
      </c>
      <c r="R7" s="8"/>
      <c r="S7" s="10"/>
      <c r="T7" s="8">
        <v>1681</v>
      </c>
      <c r="U7" s="10">
        <v>216.35</v>
      </c>
      <c r="V7" s="8">
        <v>1334</v>
      </c>
      <c r="W7" s="9">
        <v>182.11</v>
      </c>
      <c r="X7" s="8">
        <v>1483</v>
      </c>
      <c r="Y7" s="10">
        <v>194.12</v>
      </c>
      <c r="Z7" s="8">
        <v>1175</v>
      </c>
      <c r="AA7" s="10">
        <v>125.36</v>
      </c>
      <c r="AB7" s="58">
        <f t="shared" si="0"/>
        <v>10297</v>
      </c>
      <c r="AC7" s="13">
        <f t="shared" si="1"/>
        <v>1249.3999999999999</v>
      </c>
    </row>
    <row r="8" spans="1:30" ht="18" customHeight="1" x14ac:dyDescent="0.25">
      <c r="A8" s="75"/>
      <c r="B8" s="61">
        <v>5216007000</v>
      </c>
      <c r="C8" s="11" t="s">
        <v>20</v>
      </c>
      <c r="D8" s="8">
        <v>2488</v>
      </c>
      <c r="E8" s="9">
        <v>238.52</v>
      </c>
      <c r="F8" s="8">
        <v>1820</v>
      </c>
      <c r="G8" s="10">
        <v>183.05</v>
      </c>
      <c r="H8" s="8">
        <v>2072</v>
      </c>
      <c r="I8" s="10">
        <v>184.19</v>
      </c>
      <c r="J8" s="8">
        <v>2507</v>
      </c>
      <c r="K8" s="10">
        <v>110.1</v>
      </c>
      <c r="L8" s="8">
        <v>2776</v>
      </c>
      <c r="M8" s="10">
        <v>247.45</v>
      </c>
      <c r="N8" s="8">
        <v>2183</v>
      </c>
      <c r="O8" s="10">
        <v>193.07</v>
      </c>
      <c r="P8" s="8">
        <v>1966</v>
      </c>
      <c r="Q8" s="10">
        <v>179.75</v>
      </c>
      <c r="R8" s="8"/>
      <c r="S8" s="10"/>
      <c r="T8" s="8">
        <v>4699</v>
      </c>
      <c r="U8" s="10">
        <v>484.54</v>
      </c>
      <c r="V8" s="8">
        <v>3259</v>
      </c>
      <c r="W8" s="10">
        <v>330.99</v>
      </c>
      <c r="X8" s="8">
        <v>3579</v>
      </c>
      <c r="Y8" s="10">
        <v>352.85</v>
      </c>
      <c r="Z8" s="8">
        <v>3177</v>
      </c>
      <c r="AA8" s="10">
        <v>247.53</v>
      </c>
      <c r="AB8" s="12">
        <f t="shared" si="0"/>
        <v>30526</v>
      </c>
      <c r="AC8" s="13">
        <f t="shared" si="1"/>
        <v>2752.04</v>
      </c>
    </row>
    <row r="9" spans="1:30" x14ac:dyDescent="0.25">
      <c r="A9" s="75"/>
      <c r="B9" s="61">
        <v>5216007010</v>
      </c>
      <c r="C9" s="11" t="s">
        <v>21</v>
      </c>
      <c r="D9" s="8">
        <v>7</v>
      </c>
      <c r="E9" s="9">
        <v>21.83</v>
      </c>
      <c r="F9" s="8">
        <v>7</v>
      </c>
      <c r="G9" s="10">
        <v>21.8</v>
      </c>
      <c r="H9" s="8">
        <v>7</v>
      </c>
      <c r="I9" s="9">
        <v>21.8</v>
      </c>
      <c r="J9" s="8">
        <v>8</v>
      </c>
      <c r="K9" s="10">
        <v>16.63</v>
      </c>
      <c r="L9" s="8">
        <v>7</v>
      </c>
      <c r="M9" s="10">
        <v>21.81</v>
      </c>
      <c r="N9" s="8">
        <v>7</v>
      </c>
      <c r="O9" s="10">
        <v>21.81</v>
      </c>
      <c r="P9" s="8">
        <v>6</v>
      </c>
      <c r="Q9" s="10">
        <v>21.73</v>
      </c>
      <c r="R9" s="8"/>
      <c r="S9" s="10"/>
      <c r="T9" s="8">
        <v>18</v>
      </c>
      <c r="U9" s="10">
        <v>44.22</v>
      </c>
      <c r="V9" s="8">
        <v>7</v>
      </c>
      <c r="W9" s="10">
        <v>22</v>
      </c>
      <c r="X9" s="8">
        <v>7</v>
      </c>
      <c r="Y9" s="10">
        <v>21.98</v>
      </c>
      <c r="Z9" s="8">
        <v>7</v>
      </c>
      <c r="AA9" s="10">
        <v>21.81</v>
      </c>
      <c r="AB9" s="12">
        <f t="shared" si="0"/>
        <v>88</v>
      </c>
      <c r="AC9" s="13">
        <f t="shared" si="1"/>
        <v>257.41999999999996</v>
      </c>
    </row>
    <row r="10" spans="1:30" x14ac:dyDescent="0.25">
      <c r="A10" s="75"/>
      <c r="B10" s="61">
        <v>5216007001</v>
      </c>
      <c r="C10" s="11" t="s">
        <v>22</v>
      </c>
      <c r="D10" s="8">
        <v>36720</v>
      </c>
      <c r="E10" s="9">
        <v>2088.84</v>
      </c>
      <c r="F10" s="8">
        <v>31200</v>
      </c>
      <c r="G10" s="10">
        <v>2022.71</v>
      </c>
      <c r="H10" s="36">
        <v>22080</v>
      </c>
      <c r="I10" s="10">
        <v>1424.32</v>
      </c>
      <c r="J10" s="36">
        <v>21120</v>
      </c>
      <c r="K10" s="10">
        <v>1310.18</v>
      </c>
      <c r="L10" s="36">
        <v>20640</v>
      </c>
      <c r="M10" s="10">
        <v>1249.6400000000001</v>
      </c>
      <c r="N10" s="36">
        <v>15840</v>
      </c>
      <c r="O10" s="10">
        <v>1082.8</v>
      </c>
      <c r="P10" s="8">
        <v>18240</v>
      </c>
      <c r="Q10" s="10">
        <v>1184.72</v>
      </c>
      <c r="R10" s="8"/>
      <c r="S10" s="10"/>
      <c r="T10" s="8">
        <v>46720</v>
      </c>
      <c r="U10" s="10">
        <v>3347.01</v>
      </c>
      <c r="V10" s="8">
        <v>34880</v>
      </c>
      <c r="W10" s="10">
        <v>2949.15</v>
      </c>
      <c r="X10" s="36">
        <v>38960</v>
      </c>
      <c r="Y10" s="10">
        <v>3542.31</v>
      </c>
      <c r="Z10" s="8">
        <v>40240</v>
      </c>
      <c r="AA10" s="10">
        <v>2779.78</v>
      </c>
      <c r="AB10" s="59">
        <f t="shared" si="0"/>
        <v>326640</v>
      </c>
      <c r="AC10" s="13">
        <f>SUM(E10, G10, I10, K10, M10, O10, Q10, S10, U10, W10, Y10, AA10)</f>
        <v>22981.46</v>
      </c>
    </row>
    <row r="11" spans="1:30" x14ac:dyDescent="0.25">
      <c r="A11" s="75"/>
      <c r="B11" s="61">
        <v>5216006997</v>
      </c>
      <c r="C11" s="11" t="s">
        <v>23</v>
      </c>
      <c r="D11" s="8">
        <v>1205</v>
      </c>
      <c r="E11" s="9">
        <v>143.33000000000001</v>
      </c>
      <c r="F11" s="8">
        <v>752</v>
      </c>
      <c r="G11" s="10">
        <v>93.26</v>
      </c>
      <c r="H11" s="8">
        <v>1151</v>
      </c>
      <c r="I11" s="10">
        <v>162.47999999999999</v>
      </c>
      <c r="J11" s="8">
        <v>429</v>
      </c>
      <c r="K11" s="10">
        <v>35.4</v>
      </c>
      <c r="L11" s="8">
        <v>475</v>
      </c>
      <c r="M11" s="10">
        <v>67.56</v>
      </c>
      <c r="N11" s="8">
        <v>409</v>
      </c>
      <c r="O11" s="10">
        <v>61.07</v>
      </c>
      <c r="P11" s="8">
        <v>473</v>
      </c>
      <c r="Q11" s="10">
        <v>67.819999999999993</v>
      </c>
      <c r="R11" s="8"/>
      <c r="S11" s="10"/>
      <c r="T11" s="8">
        <v>1374</v>
      </c>
      <c r="U11" s="10">
        <v>199.82</v>
      </c>
      <c r="V11" s="8">
        <v>1419</v>
      </c>
      <c r="W11" s="10">
        <v>197.27</v>
      </c>
      <c r="X11" s="8">
        <v>1513</v>
      </c>
      <c r="Y11" s="10">
        <v>206.32</v>
      </c>
      <c r="Z11" s="8">
        <v>1237</v>
      </c>
      <c r="AA11" s="10">
        <v>143.33000000000001</v>
      </c>
      <c r="AB11" s="12">
        <f t="shared" si="0"/>
        <v>10437</v>
      </c>
      <c r="AC11" s="13">
        <f>SUM(E11, G11, I11, K11, M11, O11, Q11, S11, U11, W11, Y11, AA11)</f>
        <v>1377.6599999999999</v>
      </c>
    </row>
    <row r="12" spans="1:30" ht="18" customHeight="1" x14ac:dyDescent="0.25">
      <c r="A12" s="75"/>
      <c r="B12" s="61">
        <v>5216006999</v>
      </c>
      <c r="C12" s="7" t="s">
        <v>24</v>
      </c>
      <c r="D12" s="8">
        <v>28</v>
      </c>
      <c r="E12" s="9">
        <v>9.4</v>
      </c>
      <c r="F12" s="8">
        <v>28</v>
      </c>
      <c r="G12" s="10">
        <v>9.34</v>
      </c>
      <c r="H12" s="8">
        <v>28</v>
      </c>
      <c r="I12" s="10">
        <v>9.36</v>
      </c>
      <c r="J12" s="8">
        <v>28</v>
      </c>
      <c r="K12" s="10">
        <v>3.6</v>
      </c>
      <c r="L12" s="8">
        <v>28</v>
      </c>
      <c r="M12" s="10">
        <v>9.41</v>
      </c>
      <c r="N12" s="8">
        <v>28</v>
      </c>
      <c r="O12" s="10">
        <v>9.4</v>
      </c>
      <c r="P12" s="8">
        <v>28</v>
      </c>
      <c r="Q12" s="10">
        <v>9.39</v>
      </c>
      <c r="R12" s="8"/>
      <c r="S12" s="10"/>
      <c r="T12" s="8">
        <v>56</v>
      </c>
      <c r="U12" s="10">
        <v>19.45</v>
      </c>
      <c r="V12" s="8">
        <v>28</v>
      </c>
      <c r="W12" s="10">
        <v>10.76</v>
      </c>
      <c r="X12" s="8">
        <v>28</v>
      </c>
      <c r="Y12" s="10">
        <v>10.36</v>
      </c>
      <c r="Z12" s="8">
        <v>28</v>
      </c>
      <c r="AA12" s="10">
        <v>9.32</v>
      </c>
      <c r="AB12" s="12">
        <f t="shared" si="0"/>
        <v>336</v>
      </c>
      <c r="AC12" s="13">
        <f>SUM(E12,G12,I12,K12,M12,O12,Q12,S12,U12,W12,Y12,AA12)</f>
        <v>109.78999999999999</v>
      </c>
    </row>
    <row r="13" spans="1:30" ht="18" customHeight="1" x14ac:dyDescent="0.25">
      <c r="A13" s="75"/>
      <c r="B13" s="61">
        <v>5216007002</v>
      </c>
      <c r="C13" s="7" t="s">
        <v>25</v>
      </c>
      <c r="D13" s="8">
        <v>40</v>
      </c>
      <c r="E13" s="9">
        <v>48.43</v>
      </c>
      <c r="F13" s="8">
        <v>15</v>
      </c>
      <c r="G13" s="10">
        <v>47.11</v>
      </c>
      <c r="H13" s="8">
        <v>7</v>
      </c>
      <c r="I13" s="10">
        <v>21.73</v>
      </c>
      <c r="J13" s="8">
        <v>8</v>
      </c>
      <c r="K13" s="9">
        <v>-2.15</v>
      </c>
      <c r="L13" s="8">
        <v>0</v>
      </c>
      <c r="M13" s="10">
        <v>21.15</v>
      </c>
      <c r="N13" s="8">
        <v>0</v>
      </c>
      <c r="O13" s="10">
        <v>21.15</v>
      </c>
      <c r="P13" s="8">
        <v>0</v>
      </c>
      <c r="Q13" s="10">
        <v>21.15</v>
      </c>
      <c r="R13" s="8"/>
      <c r="S13" s="10"/>
      <c r="T13" s="8">
        <v>1</v>
      </c>
      <c r="U13" s="10">
        <v>42.39</v>
      </c>
      <c r="V13" s="8">
        <v>125</v>
      </c>
      <c r="W13" s="10">
        <v>35.72</v>
      </c>
      <c r="X13" s="8">
        <v>346</v>
      </c>
      <c r="Y13" s="10">
        <v>63.85</v>
      </c>
      <c r="Z13" s="8">
        <v>222</v>
      </c>
      <c r="AA13" s="10">
        <v>44.1</v>
      </c>
      <c r="AB13" s="12">
        <f t="shared" si="0"/>
        <v>764</v>
      </c>
      <c r="AC13" s="13">
        <f>SUM(E13,G13,I13,K13,M13,O13,Q13,S13,U13,W13,Y13,AA13)</f>
        <v>364.63</v>
      </c>
    </row>
    <row r="14" spans="1:30" ht="18" customHeight="1" x14ac:dyDescent="0.25">
      <c r="A14" s="75"/>
      <c r="B14" s="61">
        <v>5216007011</v>
      </c>
      <c r="C14" s="7" t="s">
        <v>26</v>
      </c>
      <c r="D14" s="8">
        <v>1641</v>
      </c>
      <c r="E14" s="9">
        <v>175.92</v>
      </c>
      <c r="F14" s="8">
        <v>1563</v>
      </c>
      <c r="G14" s="10">
        <v>177.4</v>
      </c>
      <c r="H14" s="8">
        <v>1340</v>
      </c>
      <c r="I14" s="10">
        <v>147.61000000000001</v>
      </c>
      <c r="J14" s="8">
        <v>1442</v>
      </c>
      <c r="K14" s="10">
        <v>159</v>
      </c>
      <c r="L14" s="8">
        <v>1301</v>
      </c>
      <c r="M14" s="10">
        <v>144.82</v>
      </c>
      <c r="N14" s="8">
        <v>1099</v>
      </c>
      <c r="O14" s="66">
        <v>127.92</v>
      </c>
      <c r="P14" s="16">
        <v>1029</v>
      </c>
      <c r="Q14" s="17">
        <v>120.39</v>
      </c>
      <c r="R14" s="8"/>
      <c r="S14" s="10"/>
      <c r="T14" s="8">
        <v>2202</v>
      </c>
      <c r="U14" s="10">
        <v>270.42</v>
      </c>
      <c r="V14" s="8">
        <v>1496</v>
      </c>
      <c r="W14" s="10">
        <v>205.01</v>
      </c>
      <c r="X14" s="8">
        <v>1502</v>
      </c>
      <c r="Y14" s="10">
        <v>215.72</v>
      </c>
      <c r="Z14" s="8">
        <v>1501</v>
      </c>
      <c r="AA14" s="10">
        <v>185.72</v>
      </c>
      <c r="AB14" s="12">
        <f t="shared" si="0"/>
        <v>16116</v>
      </c>
      <c r="AC14" s="13">
        <f>SUM(E14,G14,I14,K14,M14,O14,Q14,S14,U14,W14,Y14,AA14)</f>
        <v>1929.93</v>
      </c>
    </row>
    <row r="15" spans="1:30" ht="18" customHeight="1" x14ac:dyDescent="0.25">
      <c r="A15" s="75"/>
      <c r="B15" s="61">
        <v>5216006998</v>
      </c>
      <c r="C15" s="7" t="s">
        <v>27</v>
      </c>
      <c r="D15" s="8">
        <v>772</v>
      </c>
      <c r="E15" s="9">
        <v>94.96</v>
      </c>
      <c r="F15" s="8">
        <v>633</v>
      </c>
      <c r="G15" s="10">
        <v>85.77</v>
      </c>
      <c r="H15" s="8">
        <v>369</v>
      </c>
      <c r="I15" s="10">
        <v>56.48</v>
      </c>
      <c r="J15" s="8">
        <v>371</v>
      </c>
      <c r="K15" s="10">
        <v>57.17</v>
      </c>
      <c r="L15" s="8">
        <v>438</v>
      </c>
      <c r="M15" s="10">
        <v>63.39</v>
      </c>
      <c r="N15" s="8">
        <v>406</v>
      </c>
      <c r="O15" s="10">
        <v>61.06</v>
      </c>
      <c r="P15" s="8">
        <v>340</v>
      </c>
      <c r="Q15" s="10">
        <v>54.37</v>
      </c>
      <c r="R15" s="8"/>
      <c r="S15" s="10"/>
      <c r="T15" s="8">
        <v>767</v>
      </c>
      <c r="U15" s="10">
        <v>125.47</v>
      </c>
      <c r="V15" s="8">
        <v>933</v>
      </c>
      <c r="W15" s="10">
        <v>133.61000000000001</v>
      </c>
      <c r="X15" s="8">
        <v>959</v>
      </c>
      <c r="Y15" s="10">
        <v>141.75</v>
      </c>
      <c r="Z15" s="8">
        <v>874</v>
      </c>
      <c r="AA15" s="10">
        <v>116.43</v>
      </c>
      <c r="AB15" s="12">
        <f t="shared" si="0"/>
        <v>6862</v>
      </c>
      <c r="AC15" s="13">
        <f>SUM(E15,G15,I15,K15,M15,O15,Q15,S15,U15,W15,Y15,AA15)</f>
        <v>990.46</v>
      </c>
    </row>
    <row r="16" spans="1:30" ht="18" customHeight="1" x14ac:dyDescent="0.25">
      <c r="A16" s="75"/>
      <c r="B16" s="61">
        <v>5216007005</v>
      </c>
      <c r="C16" s="7" t="s">
        <v>28</v>
      </c>
      <c r="D16" s="8">
        <v>1045</v>
      </c>
      <c r="E16" s="9">
        <v>121.06</v>
      </c>
      <c r="F16" s="8">
        <v>978</v>
      </c>
      <c r="G16" s="10">
        <v>120.99</v>
      </c>
      <c r="H16" s="8">
        <v>584</v>
      </c>
      <c r="I16" s="10">
        <v>77.099999999999994</v>
      </c>
      <c r="J16" s="8">
        <v>616</v>
      </c>
      <c r="K16" s="10">
        <v>80.989999999999995</v>
      </c>
      <c r="L16" s="8">
        <v>746</v>
      </c>
      <c r="M16" s="10">
        <v>93.09</v>
      </c>
      <c r="N16" s="8">
        <v>629</v>
      </c>
      <c r="O16" s="10">
        <v>83</v>
      </c>
      <c r="P16" s="8">
        <v>537</v>
      </c>
      <c r="Q16" s="10">
        <v>73.63</v>
      </c>
      <c r="R16" s="8"/>
      <c r="S16" s="10"/>
      <c r="T16" s="8">
        <v>1692</v>
      </c>
      <c r="U16" s="9">
        <v>229.5</v>
      </c>
      <c r="V16" s="8">
        <v>1713</v>
      </c>
      <c r="W16" s="10">
        <v>227.62</v>
      </c>
      <c r="X16" s="8">
        <v>1997</v>
      </c>
      <c r="Y16" s="10">
        <v>272.27999999999997</v>
      </c>
      <c r="Z16" s="8">
        <v>1863</v>
      </c>
      <c r="AA16" s="10">
        <v>224.23</v>
      </c>
      <c r="AB16" s="12">
        <f t="shared" si="0"/>
        <v>12400</v>
      </c>
      <c r="AC16" s="13">
        <f>SUM(E16,G16,I16,K16,M16,O16,Q16,S16,U16,W16,Y16,AA16)</f>
        <v>1603.49</v>
      </c>
    </row>
    <row r="17" spans="1:30" ht="18" customHeight="1" x14ac:dyDescent="0.25">
      <c r="A17" s="75"/>
      <c r="B17" s="61">
        <v>5216007009</v>
      </c>
      <c r="C17" s="7" t="s">
        <v>67</v>
      </c>
      <c r="D17" s="8">
        <v>2344</v>
      </c>
      <c r="E17" s="9">
        <v>337.13</v>
      </c>
      <c r="F17" s="8">
        <v>2190</v>
      </c>
      <c r="G17" s="10">
        <v>345.76</v>
      </c>
      <c r="H17" s="8">
        <v>1428</v>
      </c>
      <c r="I17" s="10">
        <v>329.36</v>
      </c>
      <c r="J17" s="8">
        <v>1419</v>
      </c>
      <c r="K17" s="10">
        <v>428.55</v>
      </c>
      <c r="L17" s="8">
        <v>3874</v>
      </c>
      <c r="M17" s="10">
        <v>581.92999999999995</v>
      </c>
      <c r="N17" s="8">
        <v>2546</v>
      </c>
      <c r="O17" s="10">
        <v>522.34</v>
      </c>
      <c r="P17" s="8">
        <v>1690</v>
      </c>
      <c r="Q17" s="10">
        <v>422.4</v>
      </c>
      <c r="R17" s="8"/>
      <c r="S17" s="10"/>
      <c r="T17" s="8">
        <v>2982</v>
      </c>
      <c r="U17" s="10">
        <v>705.73</v>
      </c>
      <c r="V17" s="8">
        <v>2636</v>
      </c>
      <c r="W17" s="10">
        <v>409.29</v>
      </c>
      <c r="X17" s="8">
        <v>3209</v>
      </c>
      <c r="Y17" s="10">
        <v>464.84</v>
      </c>
      <c r="Z17" s="19">
        <v>2870</v>
      </c>
      <c r="AA17" s="10">
        <v>395</v>
      </c>
      <c r="AB17" s="12">
        <f t="shared" si="0"/>
        <v>27188</v>
      </c>
      <c r="AC17" s="13">
        <f>SUM(E17, G17, I17, K17, M17, O17, Q17, S17, U17, W17, Y17, AA17)</f>
        <v>4942.33</v>
      </c>
    </row>
    <row r="18" spans="1:30" ht="18" customHeight="1" x14ac:dyDescent="0.25">
      <c r="A18" s="75"/>
      <c r="B18" s="61">
        <v>5216006995</v>
      </c>
      <c r="C18" s="7" t="s">
        <v>30</v>
      </c>
      <c r="D18" s="8">
        <v>484</v>
      </c>
      <c r="E18" s="9">
        <v>70.23</v>
      </c>
      <c r="F18" s="8">
        <v>28</v>
      </c>
      <c r="G18" s="10">
        <v>23.81</v>
      </c>
      <c r="H18" s="8">
        <v>47</v>
      </c>
      <c r="I18" s="10">
        <v>25.67</v>
      </c>
      <c r="J18" s="8">
        <v>47</v>
      </c>
      <c r="K18" s="10">
        <v>18.68</v>
      </c>
      <c r="L18" s="8">
        <v>251</v>
      </c>
      <c r="M18" s="10">
        <v>45.66</v>
      </c>
      <c r="N18" s="8">
        <v>209</v>
      </c>
      <c r="O18" s="10">
        <v>41.54</v>
      </c>
      <c r="P18" s="8">
        <v>13</v>
      </c>
      <c r="Q18" s="10">
        <v>22.45</v>
      </c>
      <c r="R18" s="8"/>
      <c r="S18" s="10"/>
      <c r="T18" s="8">
        <v>11</v>
      </c>
      <c r="U18" s="10">
        <v>43.5</v>
      </c>
      <c r="V18" s="8">
        <v>531</v>
      </c>
      <c r="W18" s="10">
        <v>87.06</v>
      </c>
      <c r="X18" s="8">
        <v>1090</v>
      </c>
      <c r="Y18" s="10">
        <v>154.59</v>
      </c>
      <c r="Z18" s="8">
        <v>667</v>
      </c>
      <c r="AA18" s="10">
        <v>87.01</v>
      </c>
      <c r="AB18" s="12">
        <f t="shared" si="0"/>
        <v>3378</v>
      </c>
      <c r="AC18" s="13">
        <f>SUM(E18, G18, I18, K18, M18, O18, Q18, S18, U18, W18, Y18, AA18)</f>
        <v>620.19999999999993</v>
      </c>
    </row>
    <row r="19" spans="1:30" ht="27" customHeight="1" x14ac:dyDescent="0.25">
      <c r="A19" s="75"/>
      <c r="B19" s="61">
        <v>5216007008</v>
      </c>
      <c r="C19" s="11" t="s">
        <v>31</v>
      </c>
      <c r="D19" s="8">
        <v>1900</v>
      </c>
      <c r="E19" s="9">
        <v>209</v>
      </c>
      <c r="F19" s="8">
        <v>1704</v>
      </c>
      <c r="G19" s="10">
        <v>192.37</v>
      </c>
      <c r="H19" s="8">
        <v>518</v>
      </c>
      <c r="I19" s="10">
        <v>70.930000000000007</v>
      </c>
      <c r="J19" s="8">
        <v>580</v>
      </c>
      <c r="K19" s="10">
        <v>67.7</v>
      </c>
      <c r="L19" s="8">
        <v>576</v>
      </c>
      <c r="M19" s="10">
        <v>110.37</v>
      </c>
      <c r="N19" s="8">
        <v>468</v>
      </c>
      <c r="O19" s="10">
        <v>115.82</v>
      </c>
      <c r="P19" s="8">
        <v>417</v>
      </c>
      <c r="Q19" s="10">
        <v>109.57</v>
      </c>
      <c r="R19" s="8"/>
      <c r="S19" s="10"/>
      <c r="T19" s="8">
        <v>2988</v>
      </c>
      <c r="U19" s="10">
        <v>422.65</v>
      </c>
      <c r="V19" s="8">
        <v>2208</v>
      </c>
      <c r="W19" s="10">
        <v>259.19</v>
      </c>
      <c r="X19" s="8">
        <v>2283</v>
      </c>
      <c r="Y19" s="10">
        <v>263.26</v>
      </c>
      <c r="Z19" s="8">
        <v>1920</v>
      </c>
      <c r="AA19" s="10">
        <v>202.43</v>
      </c>
      <c r="AB19" s="59">
        <f t="shared" ref="AB19:AB25" si="2">SUM(D19, F19, H19, J19, L19, N19, P19, R19, T19, V19, X19, Z19)</f>
        <v>15562</v>
      </c>
      <c r="AC19" s="13">
        <f>SUM(E19,G19,I19,K19,M19,O19,Q19,S19,U19,W19,Y19,AA19)</f>
        <v>2023.29</v>
      </c>
    </row>
    <row r="20" spans="1:30" ht="52.15" customHeight="1" x14ac:dyDescent="0.25">
      <c r="A20" s="75"/>
      <c r="B20" s="61">
        <v>27442</v>
      </c>
      <c r="C20" s="11" t="s">
        <v>66</v>
      </c>
      <c r="D20" s="8">
        <v>279</v>
      </c>
      <c r="E20" s="9">
        <v>27.69</v>
      </c>
      <c r="F20" s="8">
        <v>222</v>
      </c>
      <c r="G20" s="10">
        <v>59.26</v>
      </c>
      <c r="H20" s="8">
        <v>241</v>
      </c>
      <c r="I20" s="10">
        <v>60.95</v>
      </c>
      <c r="J20" s="8">
        <v>433</v>
      </c>
      <c r="K20" s="10">
        <v>78.040000000000006</v>
      </c>
      <c r="L20" s="8">
        <v>1171</v>
      </c>
      <c r="M20" s="10">
        <v>143.72</v>
      </c>
      <c r="N20" s="8">
        <v>677</v>
      </c>
      <c r="O20" s="10">
        <v>99.76</v>
      </c>
      <c r="P20" s="8">
        <v>429</v>
      </c>
      <c r="Q20" s="10">
        <v>77.69</v>
      </c>
      <c r="R20" s="8">
        <v>278</v>
      </c>
      <c r="S20" s="10">
        <v>64.239999999999995</v>
      </c>
      <c r="T20" s="8">
        <v>248</v>
      </c>
      <c r="U20" s="10">
        <v>61.57</v>
      </c>
      <c r="V20" s="8">
        <v>272</v>
      </c>
      <c r="W20" s="10">
        <v>47.25</v>
      </c>
      <c r="X20" s="8">
        <v>314</v>
      </c>
      <c r="Y20" s="10">
        <v>67.45</v>
      </c>
      <c r="Z20" s="8">
        <v>311</v>
      </c>
      <c r="AA20" s="10">
        <v>67.680000000000007</v>
      </c>
      <c r="AB20" s="12">
        <f t="shared" si="2"/>
        <v>4875</v>
      </c>
      <c r="AC20" s="13">
        <f t="shared" ref="AC20:AC25" si="3">SUM(E20, G20, I20, K20, M20, O20, Q20, S20, U20, W20, Y20, AA20)</f>
        <v>855.3</v>
      </c>
    </row>
    <row r="21" spans="1:30" ht="31.15" customHeight="1" x14ac:dyDescent="0.25">
      <c r="A21" s="75"/>
      <c r="B21" s="61">
        <v>5216007007</v>
      </c>
      <c r="C21" s="11" t="s">
        <v>32</v>
      </c>
      <c r="D21" s="8">
        <v>1492</v>
      </c>
      <c r="E21" s="9">
        <v>175.7</v>
      </c>
      <c r="F21" s="8">
        <v>1361</v>
      </c>
      <c r="G21" s="10">
        <v>177.51</v>
      </c>
      <c r="H21" s="8">
        <v>848</v>
      </c>
      <c r="I21" s="10">
        <v>140.55000000000001</v>
      </c>
      <c r="J21" s="8">
        <v>1047</v>
      </c>
      <c r="K21" s="10">
        <v>153.13</v>
      </c>
      <c r="L21" s="8">
        <v>1432</v>
      </c>
      <c r="M21" s="10">
        <v>161.13999999999999</v>
      </c>
      <c r="N21" s="8">
        <v>794</v>
      </c>
      <c r="O21" s="10">
        <v>129.38999999999999</v>
      </c>
      <c r="P21" s="8">
        <v>924</v>
      </c>
      <c r="Q21" s="10">
        <v>148.77000000000001</v>
      </c>
      <c r="R21" s="8"/>
      <c r="S21" s="10"/>
      <c r="T21" s="8">
        <v>2046</v>
      </c>
      <c r="U21" s="10">
        <v>319.64999999999998</v>
      </c>
      <c r="V21" s="8">
        <v>1784</v>
      </c>
      <c r="W21" s="10">
        <v>215.43</v>
      </c>
      <c r="X21" s="8">
        <v>2174</v>
      </c>
      <c r="Y21" s="10">
        <v>277.08999999999997</v>
      </c>
      <c r="Z21" s="8">
        <v>2042</v>
      </c>
      <c r="AA21" s="10">
        <v>223.44</v>
      </c>
      <c r="AB21" s="12">
        <f t="shared" si="2"/>
        <v>15944</v>
      </c>
      <c r="AC21" s="13">
        <f t="shared" si="3"/>
        <v>2121.8000000000002</v>
      </c>
    </row>
    <row r="22" spans="1:30" ht="20.25" customHeight="1" x14ac:dyDescent="0.25">
      <c r="A22" s="75"/>
      <c r="B22" s="61">
        <v>5216006992</v>
      </c>
      <c r="C22" s="11" t="s">
        <v>33</v>
      </c>
      <c r="D22" s="8">
        <v>1162</v>
      </c>
      <c r="E22" s="9">
        <v>132.24</v>
      </c>
      <c r="F22" s="8">
        <v>1013</v>
      </c>
      <c r="G22" s="10">
        <v>124.55</v>
      </c>
      <c r="H22" s="8">
        <v>468</v>
      </c>
      <c r="I22" s="10">
        <v>65.98</v>
      </c>
      <c r="J22" s="8">
        <v>627</v>
      </c>
      <c r="K22" s="10">
        <v>82.03</v>
      </c>
      <c r="L22" s="8">
        <v>717</v>
      </c>
      <c r="M22" s="10">
        <v>90.31</v>
      </c>
      <c r="N22" s="8">
        <v>577</v>
      </c>
      <c r="O22" s="10">
        <v>77.88</v>
      </c>
      <c r="P22" s="8">
        <v>520</v>
      </c>
      <c r="Q22" s="10">
        <v>71.97</v>
      </c>
      <c r="R22" s="8"/>
      <c r="S22" s="10"/>
      <c r="T22" s="8">
        <v>881</v>
      </c>
      <c r="U22" s="10">
        <v>138.07</v>
      </c>
      <c r="V22" s="8">
        <v>1016</v>
      </c>
      <c r="W22" s="10">
        <v>143.61000000000001</v>
      </c>
      <c r="X22" s="8">
        <v>1586</v>
      </c>
      <c r="Y22" s="10">
        <v>220.61</v>
      </c>
      <c r="Z22" s="8">
        <v>1492</v>
      </c>
      <c r="AA22" s="10">
        <v>183.8</v>
      </c>
      <c r="AB22" s="12">
        <f t="shared" si="2"/>
        <v>10059</v>
      </c>
      <c r="AC22" s="13">
        <f t="shared" si="3"/>
        <v>1331.05</v>
      </c>
    </row>
    <row r="23" spans="1:30" ht="32.450000000000003" customHeight="1" x14ac:dyDescent="0.25">
      <c r="A23" s="75"/>
      <c r="B23" s="61">
        <v>5216007004</v>
      </c>
      <c r="C23" s="11" t="s">
        <v>34</v>
      </c>
      <c r="D23" s="8">
        <v>302</v>
      </c>
      <c r="E23" s="9">
        <v>48.4</v>
      </c>
      <c r="F23" s="8">
        <v>302</v>
      </c>
      <c r="G23" s="10">
        <v>48.4</v>
      </c>
      <c r="H23" s="8"/>
      <c r="I23" s="10"/>
      <c r="J23" s="8">
        <v>198</v>
      </c>
      <c r="K23" s="10">
        <v>10.07</v>
      </c>
      <c r="L23" s="8">
        <v>262</v>
      </c>
      <c r="M23" s="10">
        <v>44.24</v>
      </c>
      <c r="N23" s="8">
        <v>479</v>
      </c>
      <c r="O23" s="10">
        <v>63.71</v>
      </c>
      <c r="P23" s="8">
        <v>302</v>
      </c>
      <c r="Q23" s="10">
        <v>47.79</v>
      </c>
      <c r="R23" s="8"/>
      <c r="S23" s="10"/>
      <c r="T23" s="8">
        <v>388</v>
      </c>
      <c r="U23" s="10">
        <v>77.62</v>
      </c>
      <c r="V23" s="8">
        <v>187</v>
      </c>
      <c r="W23" s="10">
        <v>42.89</v>
      </c>
      <c r="X23" s="8">
        <v>246</v>
      </c>
      <c r="Y23" s="10">
        <v>51.22</v>
      </c>
      <c r="Z23" s="8">
        <v>268</v>
      </c>
      <c r="AA23" s="10">
        <v>50.69</v>
      </c>
      <c r="AB23" s="59">
        <f t="shared" si="2"/>
        <v>2934</v>
      </c>
      <c r="AC23" s="13">
        <f t="shared" si="3"/>
        <v>485.03000000000003</v>
      </c>
    </row>
    <row r="24" spans="1:30" ht="31.5" customHeight="1" thickBot="1" x14ac:dyDescent="0.3">
      <c r="A24" s="75"/>
      <c r="B24" s="61">
        <v>16535932</v>
      </c>
      <c r="C24" s="22" t="s">
        <v>55</v>
      </c>
      <c r="D24" s="24">
        <v>70</v>
      </c>
      <c r="E24" s="25">
        <v>23.68</v>
      </c>
      <c r="F24" s="24">
        <v>70</v>
      </c>
      <c r="G24" s="26">
        <v>24.43</v>
      </c>
      <c r="H24" s="24">
        <v>70</v>
      </c>
      <c r="I24" s="26">
        <v>25.65</v>
      </c>
      <c r="J24" s="24">
        <v>70</v>
      </c>
      <c r="K24" s="26">
        <v>124.43</v>
      </c>
      <c r="L24" s="24">
        <v>70</v>
      </c>
      <c r="M24" s="26">
        <v>23.68</v>
      </c>
      <c r="N24" s="24">
        <v>70</v>
      </c>
      <c r="O24" s="26">
        <v>24.03</v>
      </c>
      <c r="P24" s="24">
        <v>70</v>
      </c>
      <c r="Q24" s="26">
        <v>24.4</v>
      </c>
      <c r="R24" s="24">
        <v>70</v>
      </c>
      <c r="S24" s="26">
        <v>24.4</v>
      </c>
      <c r="T24" s="24">
        <v>70</v>
      </c>
      <c r="U24" s="26">
        <v>24.4</v>
      </c>
      <c r="V24" s="24">
        <v>70</v>
      </c>
      <c r="W24" s="26">
        <v>24.4</v>
      </c>
      <c r="X24" s="24">
        <v>70</v>
      </c>
      <c r="Y24" s="26">
        <v>24.4</v>
      </c>
      <c r="Z24" s="24">
        <v>70</v>
      </c>
      <c r="AA24" s="26">
        <v>24.18</v>
      </c>
      <c r="AB24" s="27">
        <f t="shared" si="2"/>
        <v>840</v>
      </c>
      <c r="AC24" s="28">
        <f t="shared" si="3"/>
        <v>392.07999999999993</v>
      </c>
    </row>
    <row r="25" spans="1:30" ht="31.5" customHeight="1" thickBot="1" x14ac:dyDescent="0.3">
      <c r="A25" s="61"/>
      <c r="B25" s="37"/>
      <c r="C25" s="44" t="s">
        <v>69</v>
      </c>
      <c r="D25" s="45">
        <f t="shared" ref="D25:AA25" si="4">SUM(D4:D24)</f>
        <v>68571</v>
      </c>
      <c r="E25" s="63">
        <f t="shared" si="4"/>
        <v>5463.4599999999991</v>
      </c>
      <c r="F25" s="45">
        <f t="shared" si="4"/>
        <v>54733</v>
      </c>
      <c r="G25" s="63">
        <f t="shared" si="4"/>
        <v>4836.380000000001</v>
      </c>
      <c r="H25" s="45">
        <f t="shared" si="4"/>
        <v>42076</v>
      </c>
      <c r="I25" s="63">
        <f t="shared" si="4"/>
        <v>3895.4900000000007</v>
      </c>
      <c r="J25" s="45">
        <f t="shared" si="4"/>
        <v>50437</v>
      </c>
      <c r="K25" s="63">
        <f t="shared" si="4"/>
        <v>4483.49</v>
      </c>
      <c r="L25" s="45">
        <f t="shared" si="4"/>
        <v>55434</v>
      </c>
      <c r="M25" s="63">
        <f t="shared" si="4"/>
        <v>4727.4800000000014</v>
      </c>
      <c r="N25" s="45">
        <f t="shared" si="4"/>
        <v>41224</v>
      </c>
      <c r="O25" s="63">
        <f t="shared" si="4"/>
        <v>3996.5300000000011</v>
      </c>
      <c r="P25" s="45">
        <f t="shared" si="4"/>
        <v>36533</v>
      </c>
      <c r="Q25" s="63">
        <f t="shared" si="4"/>
        <v>3642.13</v>
      </c>
      <c r="R25" s="45">
        <f t="shared" si="4"/>
        <v>348</v>
      </c>
      <c r="S25" s="63">
        <f t="shared" si="4"/>
        <v>88.639999999999986</v>
      </c>
      <c r="T25" s="45">
        <f t="shared" si="4"/>
        <v>93652</v>
      </c>
      <c r="U25" s="63">
        <f t="shared" si="4"/>
        <v>9404.6899999999987</v>
      </c>
      <c r="V25" s="45">
        <f t="shared" si="4"/>
        <v>76913</v>
      </c>
      <c r="W25" s="63">
        <f t="shared" si="4"/>
        <v>7914.9000000000015</v>
      </c>
      <c r="X25" s="45">
        <f t="shared" si="4"/>
        <v>87129</v>
      </c>
      <c r="Y25" s="63">
        <f t="shared" si="4"/>
        <v>9078.4500000000007</v>
      </c>
      <c r="Z25" s="45">
        <f t="shared" si="4"/>
        <v>80033</v>
      </c>
      <c r="AA25" s="63">
        <f t="shared" si="4"/>
        <v>6776.6900000000005</v>
      </c>
      <c r="AB25" s="45">
        <f t="shared" si="2"/>
        <v>687083</v>
      </c>
      <c r="AC25" s="46">
        <f t="shared" si="3"/>
        <v>64308.330000000016</v>
      </c>
      <c r="AD25" s="18">
        <f>SUM(AC4:AC24)</f>
        <v>64308.33</v>
      </c>
    </row>
    <row r="26" spans="1:30" ht="18" customHeight="1" x14ac:dyDescent="0.25">
      <c r="A26" s="67" t="s">
        <v>35</v>
      </c>
      <c r="B26" s="60">
        <v>3030599084</v>
      </c>
      <c r="C26" s="38" t="s">
        <v>36</v>
      </c>
      <c r="D26" s="39">
        <v>14</v>
      </c>
      <c r="E26" s="40">
        <v>40.65</v>
      </c>
      <c r="F26" s="39">
        <v>86</v>
      </c>
      <c r="G26" s="41">
        <v>100.64</v>
      </c>
      <c r="H26" s="39">
        <v>239</v>
      </c>
      <c r="I26" s="41">
        <v>212.82</v>
      </c>
      <c r="J26" s="39">
        <v>822</v>
      </c>
      <c r="K26" s="41">
        <v>560.1</v>
      </c>
      <c r="L26" s="39">
        <v>572</v>
      </c>
      <c r="M26" s="41">
        <v>423.74</v>
      </c>
      <c r="N26" s="39">
        <v>366</v>
      </c>
      <c r="O26" s="41">
        <v>284.16000000000003</v>
      </c>
      <c r="P26" s="39">
        <v>110</v>
      </c>
      <c r="Q26" s="41">
        <v>109.88</v>
      </c>
      <c r="R26" s="39">
        <v>31</v>
      </c>
      <c r="S26" s="41">
        <v>60.84</v>
      </c>
      <c r="T26" s="39">
        <v>16</v>
      </c>
      <c r="U26" s="41">
        <v>51.66</v>
      </c>
      <c r="V26" s="39">
        <v>6</v>
      </c>
      <c r="W26" s="41">
        <v>45.85</v>
      </c>
      <c r="X26" s="39">
        <v>8</v>
      </c>
      <c r="Y26" s="41">
        <v>46.9</v>
      </c>
      <c r="Z26" s="39">
        <v>3</v>
      </c>
      <c r="AA26" s="41">
        <v>44.07</v>
      </c>
      <c r="AB26" s="42">
        <f t="shared" ref="AB26:AB33" si="5">SUM(D26, F26, H26, J26, L26, N26, P26, R26, T26, V26, X26, Z26)</f>
        <v>2273</v>
      </c>
      <c r="AC26" s="43">
        <f>SUM(E26,G26,I26,K26,M26,O26,Q26,S26,U26,W26,Y26,AA26)</f>
        <v>1981.3100000000002</v>
      </c>
    </row>
    <row r="27" spans="1:30" ht="18" customHeight="1" x14ac:dyDescent="0.25">
      <c r="A27" s="68"/>
      <c r="B27" s="61">
        <v>3037670733</v>
      </c>
      <c r="C27" s="7" t="s">
        <v>37</v>
      </c>
      <c r="D27" s="8">
        <v>0</v>
      </c>
      <c r="E27" s="9">
        <v>45.14</v>
      </c>
      <c r="F27" s="8">
        <v>3</v>
      </c>
      <c r="G27" s="10">
        <v>47.08</v>
      </c>
      <c r="H27" s="8">
        <v>46</v>
      </c>
      <c r="I27" s="10">
        <v>77.42</v>
      </c>
      <c r="J27" s="8">
        <v>144</v>
      </c>
      <c r="K27" s="10">
        <v>135.36000000000001</v>
      </c>
      <c r="L27" s="8">
        <v>99</v>
      </c>
      <c r="M27" s="10">
        <v>110.66</v>
      </c>
      <c r="N27" s="8">
        <v>61</v>
      </c>
      <c r="O27" s="10">
        <v>85.16</v>
      </c>
      <c r="P27" s="8">
        <v>21</v>
      </c>
      <c r="Q27" s="10">
        <v>55.99</v>
      </c>
      <c r="R27" s="8">
        <v>14</v>
      </c>
      <c r="S27" s="10">
        <v>50.71</v>
      </c>
      <c r="T27" s="8">
        <v>0</v>
      </c>
      <c r="U27" s="10">
        <v>42.36</v>
      </c>
      <c r="V27" s="8">
        <v>0</v>
      </c>
      <c r="W27" s="10">
        <v>42.37</v>
      </c>
      <c r="X27" s="8">
        <v>0</v>
      </c>
      <c r="Y27" s="10">
        <v>42.37</v>
      </c>
      <c r="Z27" s="8">
        <v>0</v>
      </c>
      <c r="AA27" s="10">
        <v>42.37</v>
      </c>
      <c r="AB27" s="12">
        <f t="shared" si="5"/>
        <v>388</v>
      </c>
      <c r="AC27" s="13">
        <f t="shared" ref="AC27:AC33" si="6">SUM(E27, G27, I27, K27, M27, O27, Q27, S27, U27, W27, Y27, AA27)</f>
        <v>776.99</v>
      </c>
    </row>
    <row r="28" spans="1:30" ht="18" customHeight="1" x14ac:dyDescent="0.25">
      <c r="A28" s="68"/>
      <c r="B28" s="61">
        <v>3034134649</v>
      </c>
      <c r="C28" s="7" t="s">
        <v>38</v>
      </c>
      <c r="D28" s="8">
        <v>21</v>
      </c>
      <c r="E28" s="9">
        <v>59.36</v>
      </c>
      <c r="F28" s="8">
        <v>34</v>
      </c>
      <c r="G28" s="10">
        <v>67.08</v>
      </c>
      <c r="H28" s="8">
        <v>79</v>
      </c>
      <c r="I28" s="10">
        <v>100.58</v>
      </c>
      <c r="J28" s="19">
        <v>491</v>
      </c>
      <c r="K28" s="10">
        <v>352.74</v>
      </c>
      <c r="L28" s="8">
        <v>494</v>
      </c>
      <c r="M28" s="10">
        <v>372.11</v>
      </c>
      <c r="N28" s="8">
        <v>292</v>
      </c>
      <c r="O28" s="10">
        <v>235.83</v>
      </c>
      <c r="P28" s="8">
        <v>47</v>
      </c>
      <c r="Q28" s="10">
        <v>71.73</v>
      </c>
      <c r="R28" s="8">
        <v>61</v>
      </c>
      <c r="S28" s="10">
        <v>78.73</v>
      </c>
      <c r="T28" s="8">
        <v>21</v>
      </c>
      <c r="U28" s="10">
        <v>18.420000000000002</v>
      </c>
      <c r="V28" s="8">
        <v>20</v>
      </c>
      <c r="W28" s="10">
        <v>53.99</v>
      </c>
      <c r="X28" s="8">
        <v>1</v>
      </c>
      <c r="Y28" s="10">
        <v>31.32</v>
      </c>
      <c r="Z28" s="8">
        <v>25</v>
      </c>
      <c r="AA28" s="10">
        <v>56.58</v>
      </c>
      <c r="AB28" s="12">
        <f t="shared" si="5"/>
        <v>1586</v>
      </c>
      <c r="AC28" s="13">
        <f t="shared" si="6"/>
        <v>1498.47</v>
      </c>
    </row>
    <row r="29" spans="1:30" ht="18" customHeight="1" x14ac:dyDescent="0.25">
      <c r="A29" s="68"/>
      <c r="B29" s="61">
        <v>3034134149</v>
      </c>
      <c r="C29" s="7" t="s">
        <v>22</v>
      </c>
      <c r="D29" s="8">
        <v>412</v>
      </c>
      <c r="E29" s="9">
        <v>323.95</v>
      </c>
      <c r="F29" s="8">
        <v>483</v>
      </c>
      <c r="G29" s="10">
        <v>358.21</v>
      </c>
      <c r="H29" s="8">
        <v>535</v>
      </c>
      <c r="I29" s="10">
        <v>418.45</v>
      </c>
      <c r="J29" s="8">
        <v>999</v>
      </c>
      <c r="K29" s="10">
        <v>670.86</v>
      </c>
      <c r="L29" s="8">
        <v>533</v>
      </c>
      <c r="M29" s="10">
        <v>398.72</v>
      </c>
      <c r="N29" s="8">
        <v>486</v>
      </c>
      <c r="O29" s="10">
        <v>362.62</v>
      </c>
      <c r="P29" s="8">
        <v>500</v>
      </c>
      <c r="Q29" s="10">
        <v>347.13</v>
      </c>
      <c r="R29" s="8">
        <v>605</v>
      </c>
      <c r="S29" s="10">
        <v>403.08</v>
      </c>
      <c r="T29" s="8">
        <v>224</v>
      </c>
      <c r="U29" s="10">
        <v>172.55</v>
      </c>
      <c r="V29" s="8">
        <v>370</v>
      </c>
      <c r="W29" s="10">
        <v>257.14999999999998</v>
      </c>
      <c r="X29" s="8">
        <v>364</v>
      </c>
      <c r="Y29" s="10">
        <v>248.88</v>
      </c>
      <c r="Z29" s="8">
        <v>366</v>
      </c>
      <c r="AA29" s="10">
        <v>250.24</v>
      </c>
      <c r="AB29" s="12">
        <f t="shared" si="5"/>
        <v>5877</v>
      </c>
      <c r="AC29" s="13">
        <f t="shared" si="6"/>
        <v>4211.84</v>
      </c>
    </row>
    <row r="30" spans="1:30" ht="18" customHeight="1" x14ac:dyDescent="0.25">
      <c r="A30" s="68"/>
      <c r="B30" s="61">
        <v>3034134434</v>
      </c>
      <c r="C30" s="7" t="s">
        <v>39</v>
      </c>
      <c r="D30" s="8">
        <v>0</v>
      </c>
      <c r="E30" s="9">
        <v>46.98</v>
      </c>
      <c r="F30" s="8">
        <v>0</v>
      </c>
      <c r="G30" s="10">
        <v>46.98</v>
      </c>
      <c r="H30" s="8">
        <v>4</v>
      </c>
      <c r="I30" s="10">
        <v>26.41</v>
      </c>
      <c r="J30" s="8">
        <v>106</v>
      </c>
      <c r="K30" s="10">
        <v>116.1</v>
      </c>
      <c r="L30" s="8">
        <v>78</v>
      </c>
      <c r="M30" s="10">
        <v>100.72</v>
      </c>
      <c r="N30" s="8">
        <v>54</v>
      </c>
      <c r="O30" s="10">
        <v>83.7</v>
      </c>
      <c r="P30" s="8">
        <v>13</v>
      </c>
      <c r="Q30" s="10">
        <v>53.19</v>
      </c>
      <c r="R30" s="8">
        <v>0</v>
      </c>
      <c r="S30" s="10">
        <v>44.62</v>
      </c>
      <c r="T30" s="8">
        <v>3</v>
      </c>
      <c r="U30" s="10">
        <v>46.45</v>
      </c>
      <c r="V30" s="8">
        <v>0</v>
      </c>
      <c r="W30" s="10">
        <v>44.63</v>
      </c>
      <c r="X30" s="8">
        <v>0</v>
      </c>
      <c r="Y30" s="10">
        <v>44.87</v>
      </c>
      <c r="Z30" s="8">
        <v>0</v>
      </c>
      <c r="AA30" s="10">
        <v>44.87</v>
      </c>
      <c r="AB30" s="12">
        <f t="shared" si="5"/>
        <v>258</v>
      </c>
      <c r="AC30" s="13">
        <f t="shared" si="6"/>
        <v>699.52</v>
      </c>
    </row>
    <row r="31" spans="1:30" ht="18" customHeight="1" x14ac:dyDescent="0.25">
      <c r="A31" s="68"/>
      <c r="B31" s="61">
        <v>3024135827</v>
      </c>
      <c r="C31" s="7" t="s">
        <v>28</v>
      </c>
      <c r="D31" s="8">
        <v>0</v>
      </c>
      <c r="E31" s="9">
        <v>47.38</v>
      </c>
      <c r="F31" s="8">
        <v>18</v>
      </c>
      <c r="G31" s="10">
        <v>59.51</v>
      </c>
      <c r="H31" s="8">
        <v>85</v>
      </c>
      <c r="I31" s="10">
        <v>109.83</v>
      </c>
      <c r="J31" s="8">
        <v>252</v>
      </c>
      <c r="K31" s="10">
        <v>213.59</v>
      </c>
      <c r="L31" s="8">
        <v>210</v>
      </c>
      <c r="M31" s="10">
        <v>191.87</v>
      </c>
      <c r="N31" s="8">
        <v>85</v>
      </c>
      <c r="O31" s="10">
        <v>106.48</v>
      </c>
      <c r="P31" s="8">
        <v>22</v>
      </c>
      <c r="Q31" s="10">
        <v>59.2</v>
      </c>
      <c r="R31" s="8">
        <v>0</v>
      </c>
      <c r="S31" s="10">
        <v>44.51</v>
      </c>
      <c r="T31" s="8">
        <v>1</v>
      </c>
      <c r="U31" s="10">
        <v>45.12</v>
      </c>
      <c r="V31" s="8">
        <v>0</v>
      </c>
      <c r="W31" s="10">
        <v>44.52</v>
      </c>
      <c r="X31" s="8">
        <v>0</v>
      </c>
      <c r="Y31" s="10">
        <v>44.59</v>
      </c>
      <c r="Z31" s="8"/>
      <c r="AA31" s="10"/>
      <c r="AB31" s="12">
        <f t="shared" si="5"/>
        <v>673</v>
      </c>
      <c r="AC31" s="13">
        <f t="shared" si="6"/>
        <v>966.60000000000014</v>
      </c>
    </row>
    <row r="32" spans="1:30" ht="18" customHeight="1" x14ac:dyDescent="0.25">
      <c r="A32" s="68"/>
      <c r="B32" s="61">
        <v>3029042150</v>
      </c>
      <c r="C32" s="7" t="s">
        <v>40</v>
      </c>
      <c r="D32" s="8">
        <v>0</v>
      </c>
      <c r="E32" s="9">
        <v>46.98</v>
      </c>
      <c r="F32" s="8">
        <v>0</v>
      </c>
      <c r="G32" s="10">
        <v>46.98</v>
      </c>
      <c r="H32" s="8">
        <v>4</v>
      </c>
      <c r="I32" s="10">
        <v>26.41</v>
      </c>
      <c r="J32" s="8">
        <v>86</v>
      </c>
      <c r="K32" s="10">
        <v>150.04</v>
      </c>
      <c r="L32" s="8">
        <v>65</v>
      </c>
      <c r="M32" s="10">
        <v>91.76</v>
      </c>
      <c r="N32" s="8">
        <v>24</v>
      </c>
      <c r="O32" s="10">
        <v>63.37</v>
      </c>
      <c r="P32" s="8">
        <v>0</v>
      </c>
      <c r="Q32" s="10">
        <v>44.99</v>
      </c>
      <c r="R32" s="8">
        <v>0</v>
      </c>
      <c r="S32" s="10">
        <v>44.62</v>
      </c>
      <c r="T32" s="8">
        <v>0</v>
      </c>
      <c r="U32" s="10">
        <v>44.62</v>
      </c>
      <c r="V32" s="8">
        <v>0</v>
      </c>
      <c r="W32" s="10">
        <v>44.63</v>
      </c>
      <c r="X32" s="8">
        <v>0</v>
      </c>
      <c r="Y32" s="10">
        <v>44.87</v>
      </c>
      <c r="Z32" s="8">
        <v>0</v>
      </c>
      <c r="AA32" s="10">
        <v>44.87</v>
      </c>
      <c r="AB32" s="12">
        <f t="shared" si="5"/>
        <v>179</v>
      </c>
      <c r="AC32" s="13">
        <f t="shared" si="6"/>
        <v>694.14</v>
      </c>
    </row>
    <row r="33" spans="1:30" ht="18" customHeight="1" x14ac:dyDescent="0.25">
      <c r="A33" s="68"/>
      <c r="B33" s="61">
        <v>3034133784</v>
      </c>
      <c r="C33" s="7" t="s">
        <v>41</v>
      </c>
      <c r="D33" s="8">
        <v>74</v>
      </c>
      <c r="E33" s="9">
        <v>44.95</v>
      </c>
      <c r="F33" s="8">
        <v>35</v>
      </c>
      <c r="G33" s="10">
        <v>70.489999999999995</v>
      </c>
      <c r="H33" s="8">
        <v>38</v>
      </c>
      <c r="I33" s="9">
        <v>74.739999999999995</v>
      </c>
      <c r="J33" s="8">
        <v>218</v>
      </c>
      <c r="K33" s="10">
        <v>189.12</v>
      </c>
      <c r="L33" s="8">
        <v>164</v>
      </c>
      <c r="M33" s="10">
        <v>159.96</v>
      </c>
      <c r="N33" s="8">
        <v>120</v>
      </c>
      <c r="O33" s="10">
        <v>128.55000000000001</v>
      </c>
      <c r="P33" s="8">
        <v>53</v>
      </c>
      <c r="Q33" s="10">
        <v>78.42</v>
      </c>
      <c r="R33" s="8">
        <v>24</v>
      </c>
      <c r="S33" s="10">
        <v>59.7</v>
      </c>
      <c r="T33" s="8">
        <v>50</v>
      </c>
      <c r="U33" s="10">
        <v>75.22</v>
      </c>
      <c r="V33" s="8">
        <v>14</v>
      </c>
      <c r="W33" s="10">
        <v>53.19</v>
      </c>
      <c r="X33" s="8">
        <v>59</v>
      </c>
      <c r="Y33" s="10">
        <v>80.31</v>
      </c>
      <c r="Z33" s="8">
        <v>38</v>
      </c>
      <c r="AA33" s="10">
        <v>67.72</v>
      </c>
      <c r="AB33" s="12">
        <f t="shared" si="5"/>
        <v>887</v>
      </c>
      <c r="AC33" s="13">
        <f t="shared" si="6"/>
        <v>1082.3699999999999</v>
      </c>
    </row>
    <row r="34" spans="1:30" ht="18" customHeight="1" x14ac:dyDescent="0.25">
      <c r="A34" s="68"/>
      <c r="B34" s="61">
        <v>3043292158</v>
      </c>
      <c r="C34" s="7" t="s">
        <v>42</v>
      </c>
      <c r="D34" s="8">
        <v>0</v>
      </c>
      <c r="E34" s="9">
        <v>47.38</v>
      </c>
      <c r="F34" s="8">
        <v>6</v>
      </c>
      <c r="G34" s="10">
        <v>51.43</v>
      </c>
      <c r="H34" s="8">
        <v>34</v>
      </c>
      <c r="I34" s="10">
        <v>72.34</v>
      </c>
      <c r="J34" s="8">
        <v>61</v>
      </c>
      <c r="K34" s="10">
        <v>87.61</v>
      </c>
      <c r="L34" s="8">
        <v>64</v>
      </c>
      <c r="M34" s="10">
        <v>91.41</v>
      </c>
      <c r="N34" s="8">
        <v>30</v>
      </c>
      <c r="O34" s="10">
        <v>68.23</v>
      </c>
      <c r="P34" s="8">
        <v>19</v>
      </c>
      <c r="Q34" s="10">
        <v>57.32</v>
      </c>
      <c r="R34" s="8">
        <v>0</v>
      </c>
      <c r="S34" s="10">
        <v>44.51</v>
      </c>
      <c r="T34" s="8">
        <v>5</v>
      </c>
      <c r="U34" s="10">
        <v>47.56</v>
      </c>
      <c r="V34" s="8">
        <v>0</v>
      </c>
      <c r="W34" s="10">
        <v>44.52</v>
      </c>
      <c r="X34" s="8">
        <v>1</v>
      </c>
      <c r="Y34" s="10">
        <v>45.18</v>
      </c>
      <c r="Z34" s="8">
        <v>0</v>
      </c>
      <c r="AA34" s="10">
        <v>44.59</v>
      </c>
      <c r="AB34" s="12">
        <f>SUM(D34, F34, H34, J34, L34, N34, P34, R34, T34, V34, X34, Z34)</f>
        <v>220</v>
      </c>
      <c r="AC34" s="13">
        <f>SUM(E34, G34, I34, K34, M34, O34, Q34, S34, U34, W34, Y34, AA34)</f>
        <v>702.07999999999993</v>
      </c>
    </row>
    <row r="35" spans="1:30" ht="18" customHeight="1" x14ac:dyDescent="0.25">
      <c r="A35" s="68"/>
      <c r="B35" s="61">
        <v>3043291908</v>
      </c>
      <c r="C35" s="7" t="s">
        <v>43</v>
      </c>
      <c r="D35" s="8">
        <v>0</v>
      </c>
      <c r="E35" s="9">
        <v>59.34</v>
      </c>
      <c r="F35" s="8">
        <v>0</v>
      </c>
      <c r="G35" s="10">
        <v>59.34</v>
      </c>
      <c r="H35" s="8">
        <v>7</v>
      </c>
      <c r="I35" s="10">
        <v>63.96</v>
      </c>
      <c r="J35" s="8">
        <v>239</v>
      </c>
      <c r="K35" s="10">
        <v>201.7</v>
      </c>
      <c r="L35" s="8">
        <v>224</v>
      </c>
      <c r="M35" s="10">
        <v>199.46</v>
      </c>
      <c r="N35" s="8">
        <v>235</v>
      </c>
      <c r="O35" s="10">
        <v>206.17</v>
      </c>
      <c r="P35" s="8">
        <v>56</v>
      </c>
      <c r="Q35" s="10">
        <v>88.32</v>
      </c>
      <c r="R35" s="8">
        <v>0</v>
      </c>
      <c r="S35" s="10">
        <v>55.23</v>
      </c>
      <c r="T35" s="8">
        <v>0</v>
      </c>
      <c r="U35" s="10">
        <v>61.45</v>
      </c>
      <c r="V35" s="8">
        <v>0</v>
      </c>
      <c r="W35" s="10">
        <v>61.46</v>
      </c>
      <c r="X35" s="8">
        <v>0</v>
      </c>
      <c r="Y35" s="10">
        <v>61.46</v>
      </c>
      <c r="Z35" s="8">
        <v>0</v>
      </c>
      <c r="AA35" s="10">
        <v>61.46</v>
      </c>
      <c r="AB35" s="12">
        <f>SUM(D35, F35, H35, J35, L35, N35, P35, R35, T35, V35, X35, Z35)</f>
        <v>761</v>
      </c>
      <c r="AC35" s="13">
        <f>SUM(E35, G35, I35, K35, M35, O35, Q35, S35, U35, W35, Y35, AA35)</f>
        <v>1179.3500000000001</v>
      </c>
    </row>
    <row r="36" spans="1:30" ht="18" customHeight="1" thickBot="1" x14ac:dyDescent="0.3">
      <c r="A36" s="68"/>
      <c r="B36" s="62">
        <v>3043455375</v>
      </c>
      <c r="C36" s="23" t="s">
        <v>44</v>
      </c>
      <c r="D36" s="24">
        <v>5</v>
      </c>
      <c r="E36" s="25">
        <v>49.72</v>
      </c>
      <c r="F36" s="24">
        <v>8</v>
      </c>
      <c r="G36" s="26">
        <v>51.99</v>
      </c>
      <c r="H36" s="24">
        <v>11</v>
      </c>
      <c r="I36" s="26">
        <v>53.66</v>
      </c>
      <c r="J36" s="24">
        <v>16</v>
      </c>
      <c r="K36" s="26">
        <v>57.78</v>
      </c>
      <c r="L36" s="24">
        <v>90</v>
      </c>
      <c r="M36" s="26">
        <v>104.07</v>
      </c>
      <c r="N36" s="24">
        <v>32</v>
      </c>
      <c r="O36" s="26">
        <v>68.25</v>
      </c>
      <c r="P36" s="24">
        <v>39</v>
      </c>
      <c r="Q36" s="26">
        <v>73.040000000000006</v>
      </c>
      <c r="R36" s="24">
        <v>12</v>
      </c>
      <c r="S36" s="26">
        <v>51.89</v>
      </c>
      <c r="T36" s="24">
        <v>6</v>
      </c>
      <c r="U36" s="26">
        <v>47.72</v>
      </c>
      <c r="V36" s="24">
        <v>9</v>
      </c>
      <c r="W36" s="26">
        <v>49.44</v>
      </c>
      <c r="X36" s="24">
        <v>4</v>
      </c>
      <c r="Y36" s="26">
        <v>46.43</v>
      </c>
      <c r="Z36" s="24">
        <v>8</v>
      </c>
      <c r="AA36" s="26">
        <v>49.42</v>
      </c>
      <c r="AB36" s="27">
        <f>SUM(D36, F36, H36, J36, L36, N36, P36, R36, T36, V36, X36, Z36)</f>
        <v>240</v>
      </c>
      <c r="AC36" s="28">
        <f>SUM(E36,G36,I36,K36,M36,O36,Q36,S36,U36,W36,Y36,AA36)</f>
        <v>703.40999999999985</v>
      </c>
    </row>
    <row r="37" spans="1:30" ht="39.75" customHeight="1" thickBot="1" x14ac:dyDescent="0.3">
      <c r="A37" s="62"/>
      <c r="B37" s="47"/>
      <c r="C37" s="48" t="s">
        <v>70</v>
      </c>
      <c r="D37" s="45">
        <f t="shared" ref="D37:AA37" si="7">SUM(D26:D36)</f>
        <v>526</v>
      </c>
      <c r="E37" s="63">
        <f t="shared" si="7"/>
        <v>811.83</v>
      </c>
      <c r="F37" s="45">
        <f t="shared" si="7"/>
        <v>673</v>
      </c>
      <c r="G37" s="63">
        <f t="shared" si="7"/>
        <v>959.73</v>
      </c>
      <c r="H37" s="45">
        <f t="shared" si="7"/>
        <v>1082</v>
      </c>
      <c r="I37" s="63">
        <f t="shared" si="7"/>
        <v>1236.6199999999999</v>
      </c>
      <c r="J37" s="45">
        <f t="shared" si="7"/>
        <v>3434</v>
      </c>
      <c r="K37" s="63">
        <f t="shared" si="7"/>
        <v>2735</v>
      </c>
      <c r="L37" s="45">
        <f t="shared" si="7"/>
        <v>2593</v>
      </c>
      <c r="M37" s="63">
        <f t="shared" si="7"/>
        <v>2244.4800000000005</v>
      </c>
      <c r="N37" s="45">
        <f t="shared" si="7"/>
        <v>1785</v>
      </c>
      <c r="O37" s="63">
        <f t="shared" si="7"/>
        <v>1692.52</v>
      </c>
      <c r="P37" s="45">
        <f t="shared" si="7"/>
        <v>880</v>
      </c>
      <c r="Q37" s="63">
        <f t="shared" si="7"/>
        <v>1039.21</v>
      </c>
      <c r="R37" s="45">
        <f t="shared" si="7"/>
        <v>747</v>
      </c>
      <c r="S37" s="63">
        <f t="shared" si="7"/>
        <v>938.44</v>
      </c>
      <c r="T37" s="45">
        <f t="shared" si="7"/>
        <v>326</v>
      </c>
      <c r="U37" s="63">
        <f t="shared" si="7"/>
        <v>653.13000000000011</v>
      </c>
      <c r="V37" s="45">
        <f t="shared" si="7"/>
        <v>419</v>
      </c>
      <c r="W37" s="63">
        <f t="shared" si="7"/>
        <v>741.75</v>
      </c>
      <c r="X37" s="45">
        <f t="shared" si="7"/>
        <v>437</v>
      </c>
      <c r="Y37" s="63">
        <f t="shared" si="7"/>
        <v>737.18000000000006</v>
      </c>
      <c r="Z37" s="45">
        <f t="shared" si="7"/>
        <v>440</v>
      </c>
      <c r="AA37" s="63">
        <f t="shared" si="7"/>
        <v>706.19</v>
      </c>
      <c r="AB37" s="45">
        <f>SUM(D37, F37, H37, J37, L37, N37, P37, R37, T37, V37, X37, Z37)</f>
        <v>13342</v>
      </c>
      <c r="AC37" s="46">
        <f>SUM(E37,G37,I37,K37,M37,O37,Q37,S37,U37,W37,Y37,AA37)</f>
        <v>14496.08</v>
      </c>
      <c r="AD37" s="18">
        <f>SUM(AC26:AC36)</f>
        <v>14496.080000000002</v>
      </c>
    </row>
    <row r="38" spans="1:30" ht="36.75" customHeight="1" x14ac:dyDescent="0.25">
      <c r="A38" s="62"/>
      <c r="B38" s="33" t="s">
        <v>57</v>
      </c>
      <c r="C38" s="38"/>
      <c r="D38" s="39"/>
      <c r="E38" s="40"/>
      <c r="F38" s="39"/>
      <c r="G38" s="41"/>
      <c r="H38" s="39"/>
      <c r="I38" s="41"/>
      <c r="J38" s="39"/>
      <c r="K38" s="41"/>
      <c r="L38" s="39"/>
      <c r="M38" s="41"/>
      <c r="N38" s="39"/>
      <c r="O38" s="41"/>
      <c r="P38" s="39"/>
      <c r="Q38" s="41"/>
      <c r="R38" s="39"/>
      <c r="S38" s="41"/>
      <c r="T38" s="39"/>
      <c r="U38" s="41"/>
      <c r="V38" s="39"/>
      <c r="W38" s="41"/>
      <c r="X38" s="39"/>
      <c r="Y38" s="41"/>
      <c r="Z38" s="39"/>
      <c r="AA38" s="41"/>
      <c r="AB38" s="42"/>
      <c r="AC38" s="43"/>
    </row>
    <row r="39" spans="1:30" ht="29.25" customHeight="1" x14ac:dyDescent="0.25">
      <c r="A39" s="15" t="s">
        <v>45</v>
      </c>
      <c r="B39" s="34" t="s">
        <v>58</v>
      </c>
      <c r="C39" s="7" t="s">
        <v>56</v>
      </c>
      <c r="D39" s="8">
        <v>2000</v>
      </c>
      <c r="E39" s="9">
        <v>72.5</v>
      </c>
      <c r="F39" s="8">
        <v>2000</v>
      </c>
      <c r="G39" s="10">
        <v>72.5</v>
      </c>
      <c r="H39" s="8">
        <v>2000</v>
      </c>
      <c r="I39" s="10">
        <v>72.5</v>
      </c>
      <c r="J39" s="8">
        <v>1000</v>
      </c>
      <c r="K39" s="10">
        <v>72.5</v>
      </c>
      <c r="L39" s="8">
        <v>2000</v>
      </c>
      <c r="M39" s="10">
        <v>72.5</v>
      </c>
      <c r="N39" s="8">
        <v>5000</v>
      </c>
      <c r="O39" s="10">
        <v>88.1</v>
      </c>
      <c r="P39" s="8">
        <v>3000</v>
      </c>
      <c r="Q39" s="10">
        <v>72.5</v>
      </c>
      <c r="R39" s="8">
        <v>2000</v>
      </c>
      <c r="S39" s="10">
        <v>72.5</v>
      </c>
      <c r="T39" s="8">
        <v>2000</v>
      </c>
      <c r="U39" s="10">
        <v>72.5</v>
      </c>
      <c r="V39" s="8">
        <v>2000</v>
      </c>
      <c r="W39" s="10">
        <v>72.5</v>
      </c>
      <c r="X39" s="8">
        <v>3000</v>
      </c>
      <c r="Y39" s="10">
        <v>72.5</v>
      </c>
      <c r="Z39" s="8">
        <v>2000</v>
      </c>
      <c r="AA39" s="10">
        <v>72.5</v>
      </c>
      <c r="AB39" s="27">
        <f t="shared" ref="AB39:AB48" si="8">SUM(D39, F39, H39, J39, L39, N39, P39, R39, T39, V39, X39, Z39)</f>
        <v>28000</v>
      </c>
      <c r="AC39" s="13">
        <f t="shared" ref="AC39:AC44" si="9">SUM(E39, G39, I39, K39, M39, O39, Q39, S39, U39, W39, Y39, AA39)</f>
        <v>885.6</v>
      </c>
    </row>
    <row r="40" spans="1:30" ht="24.75" customHeight="1" x14ac:dyDescent="0.25">
      <c r="A40" s="7"/>
      <c r="B40" s="34" t="s">
        <v>59</v>
      </c>
      <c r="C40" s="7" t="s">
        <v>68</v>
      </c>
      <c r="D40" s="8">
        <v>1000</v>
      </c>
      <c r="E40" s="9">
        <v>99.78</v>
      </c>
      <c r="F40" s="8">
        <v>1000</v>
      </c>
      <c r="G40" s="10">
        <v>99.78</v>
      </c>
      <c r="H40" s="8">
        <v>2000</v>
      </c>
      <c r="I40" s="10">
        <v>99.78</v>
      </c>
      <c r="J40" s="8">
        <v>1000</v>
      </c>
      <c r="K40" s="10">
        <v>130.74</v>
      </c>
      <c r="L40" s="8">
        <v>1000</v>
      </c>
      <c r="M40" s="10">
        <v>130.74</v>
      </c>
      <c r="N40" s="8">
        <v>1000</v>
      </c>
      <c r="O40" s="10">
        <v>130.74</v>
      </c>
      <c r="P40" s="8">
        <v>1000</v>
      </c>
      <c r="Q40" s="10">
        <v>130.74</v>
      </c>
      <c r="R40" s="8">
        <v>1000</v>
      </c>
      <c r="S40" s="10">
        <v>130.74</v>
      </c>
      <c r="T40" s="8">
        <v>1000</v>
      </c>
      <c r="U40" s="10">
        <v>130.74</v>
      </c>
      <c r="V40" s="8">
        <v>2000</v>
      </c>
      <c r="W40" s="10">
        <v>130.74</v>
      </c>
      <c r="X40" s="8">
        <v>1000</v>
      </c>
      <c r="Y40" s="10">
        <v>130.74</v>
      </c>
      <c r="Z40" s="8">
        <v>1000</v>
      </c>
      <c r="AA40" s="10">
        <v>130.74</v>
      </c>
      <c r="AB40" s="27">
        <f t="shared" si="8"/>
        <v>14000</v>
      </c>
      <c r="AC40" s="13">
        <f t="shared" si="9"/>
        <v>1476.0000000000002</v>
      </c>
    </row>
    <row r="41" spans="1:30" ht="26.25" customHeight="1" x14ac:dyDescent="0.25">
      <c r="A41" s="15"/>
      <c r="B41" s="34" t="s">
        <v>60</v>
      </c>
      <c r="C41" s="7" t="s">
        <v>46</v>
      </c>
      <c r="D41" s="8">
        <v>6000</v>
      </c>
      <c r="E41" s="9">
        <v>195.13</v>
      </c>
      <c r="F41" s="8">
        <v>4600</v>
      </c>
      <c r="G41" s="10">
        <v>187.01</v>
      </c>
      <c r="H41" s="8">
        <v>4300</v>
      </c>
      <c r="I41" s="10">
        <v>187.87</v>
      </c>
      <c r="J41" s="8">
        <v>7100</v>
      </c>
      <c r="K41" s="10">
        <v>252.2</v>
      </c>
      <c r="L41" s="8">
        <v>11200</v>
      </c>
      <c r="M41" s="10">
        <v>284.18</v>
      </c>
      <c r="N41" s="8">
        <v>11200</v>
      </c>
      <c r="O41" s="10">
        <v>284.18</v>
      </c>
      <c r="P41" s="8">
        <v>5800</v>
      </c>
      <c r="Q41" s="10">
        <v>242.06</v>
      </c>
      <c r="R41" s="8">
        <v>5300</v>
      </c>
      <c r="S41" s="10">
        <v>238.16</v>
      </c>
      <c r="T41" s="8">
        <v>5000</v>
      </c>
      <c r="U41" s="10">
        <v>235.82</v>
      </c>
      <c r="V41" s="8">
        <v>6600</v>
      </c>
      <c r="W41" s="10">
        <v>248.3</v>
      </c>
      <c r="X41" s="8">
        <v>4400</v>
      </c>
      <c r="Y41" s="10">
        <v>231.14</v>
      </c>
      <c r="Z41" s="8">
        <v>4600</v>
      </c>
      <c r="AA41" s="10">
        <v>232.7</v>
      </c>
      <c r="AB41" s="27">
        <f t="shared" si="8"/>
        <v>76100</v>
      </c>
      <c r="AC41" s="13">
        <f t="shared" si="9"/>
        <v>2818.75</v>
      </c>
    </row>
    <row r="42" spans="1:30" ht="22.5" customHeight="1" x14ac:dyDescent="0.25">
      <c r="A42" s="7"/>
      <c r="B42" s="34" t="s">
        <v>61</v>
      </c>
      <c r="C42" s="7" t="s">
        <v>22</v>
      </c>
      <c r="D42" s="8">
        <v>178000</v>
      </c>
      <c r="E42" s="9">
        <v>1316.11</v>
      </c>
      <c r="F42" s="8">
        <v>150000</v>
      </c>
      <c r="G42" s="10">
        <v>1153.71</v>
      </c>
      <c r="H42" s="8">
        <v>146000</v>
      </c>
      <c r="I42" s="10">
        <v>1410.51</v>
      </c>
      <c r="J42" s="8">
        <v>127000</v>
      </c>
      <c r="K42" s="10">
        <v>1341.23</v>
      </c>
      <c r="L42" s="36">
        <v>121000</v>
      </c>
      <c r="M42" s="10">
        <v>1294.43</v>
      </c>
      <c r="N42" s="36">
        <v>140000</v>
      </c>
      <c r="O42" s="10">
        <v>1442.63</v>
      </c>
      <c r="P42" s="8">
        <v>151000</v>
      </c>
      <c r="Q42" s="10">
        <v>1528.43</v>
      </c>
      <c r="R42" s="8">
        <v>169000</v>
      </c>
      <c r="S42" s="10">
        <v>1668.83</v>
      </c>
      <c r="T42" s="8">
        <v>137000</v>
      </c>
      <c r="U42" s="10">
        <v>1419.23</v>
      </c>
      <c r="V42" s="8">
        <v>220000</v>
      </c>
      <c r="W42" s="10">
        <v>2066.63</v>
      </c>
      <c r="X42" s="8">
        <v>194000</v>
      </c>
      <c r="Y42" s="10">
        <v>1863.83</v>
      </c>
      <c r="Z42" s="8">
        <v>143000</v>
      </c>
      <c r="AA42" s="10">
        <v>1466.03</v>
      </c>
      <c r="AB42" s="27">
        <f t="shared" si="8"/>
        <v>1876000</v>
      </c>
      <c r="AC42" s="13">
        <f t="shared" si="9"/>
        <v>17971.599999999999</v>
      </c>
    </row>
    <row r="43" spans="1:30" ht="22.5" customHeight="1" x14ac:dyDescent="0.25">
      <c r="A43" s="15"/>
      <c r="B43" s="34" t="s">
        <v>62</v>
      </c>
      <c r="C43" s="7" t="s">
        <v>47</v>
      </c>
      <c r="D43" s="8">
        <v>1000</v>
      </c>
      <c r="E43" s="9">
        <v>111.34</v>
      </c>
      <c r="F43" s="36">
        <v>150000</v>
      </c>
      <c r="G43" s="10">
        <v>1153.71</v>
      </c>
      <c r="H43" s="8">
        <v>1000</v>
      </c>
      <c r="I43" s="10">
        <v>111.34</v>
      </c>
      <c r="J43" s="8">
        <v>1000</v>
      </c>
      <c r="K43" s="10">
        <v>126.88</v>
      </c>
      <c r="L43" s="8">
        <v>1000</v>
      </c>
      <c r="M43" s="10">
        <v>126.88</v>
      </c>
      <c r="N43" s="8">
        <v>0</v>
      </c>
      <c r="O43" s="10">
        <v>126.88</v>
      </c>
      <c r="P43" s="8">
        <v>1000</v>
      </c>
      <c r="Q43" s="10">
        <v>126.88</v>
      </c>
      <c r="R43" s="8">
        <v>1000</v>
      </c>
      <c r="S43" s="10">
        <v>126.88</v>
      </c>
      <c r="T43" s="8">
        <v>1000</v>
      </c>
      <c r="U43" s="10">
        <v>126.88</v>
      </c>
      <c r="V43" s="8">
        <v>1000</v>
      </c>
      <c r="W43" s="10">
        <v>126.88</v>
      </c>
      <c r="X43" s="8">
        <v>1000</v>
      </c>
      <c r="Y43" s="10">
        <v>126.88</v>
      </c>
      <c r="Z43" s="8">
        <v>1000</v>
      </c>
      <c r="AA43" s="10">
        <v>126.88</v>
      </c>
      <c r="AB43" s="27">
        <f t="shared" si="8"/>
        <v>160000</v>
      </c>
      <c r="AC43" s="13">
        <f t="shared" si="9"/>
        <v>2518.3100000000009</v>
      </c>
    </row>
    <row r="44" spans="1:30" ht="24" customHeight="1" x14ac:dyDescent="0.25">
      <c r="A44" s="15"/>
      <c r="B44" s="34" t="s">
        <v>63</v>
      </c>
      <c r="C44" s="7" t="s">
        <v>48</v>
      </c>
      <c r="D44" s="8">
        <v>0</v>
      </c>
      <c r="E44" s="9">
        <v>114.54</v>
      </c>
      <c r="F44" s="8">
        <v>14000</v>
      </c>
      <c r="G44" s="10">
        <v>178.34</v>
      </c>
      <c r="H44" s="8">
        <v>9000</v>
      </c>
      <c r="I44" s="10">
        <v>161.34</v>
      </c>
      <c r="J44" s="8">
        <v>0</v>
      </c>
      <c r="K44" s="10">
        <v>131.37</v>
      </c>
      <c r="L44" s="8">
        <v>0</v>
      </c>
      <c r="M44" s="10">
        <v>131.37</v>
      </c>
      <c r="N44" s="8">
        <v>0</v>
      </c>
      <c r="O44" s="10">
        <v>131.37</v>
      </c>
      <c r="P44" s="8">
        <v>1000</v>
      </c>
      <c r="Q44" s="10">
        <v>131.37</v>
      </c>
      <c r="R44" s="8">
        <v>0</v>
      </c>
      <c r="S44" s="10">
        <v>131.37</v>
      </c>
      <c r="T44" s="8">
        <v>0</v>
      </c>
      <c r="U44" s="10">
        <v>131.37</v>
      </c>
      <c r="V44" s="8">
        <v>0</v>
      </c>
      <c r="W44" s="10">
        <v>131.37</v>
      </c>
      <c r="X44" s="8">
        <v>0</v>
      </c>
      <c r="Y44" s="10">
        <v>131.37</v>
      </c>
      <c r="Z44" s="8">
        <v>0</v>
      </c>
      <c r="AA44" s="10">
        <v>131.37</v>
      </c>
      <c r="AB44" s="27">
        <f t="shared" si="8"/>
        <v>24000</v>
      </c>
      <c r="AC44" s="13">
        <f t="shared" si="9"/>
        <v>1636.5499999999997</v>
      </c>
    </row>
    <row r="45" spans="1:30" ht="32.25" customHeight="1" x14ac:dyDescent="0.25">
      <c r="A45" s="15" t="s">
        <v>52</v>
      </c>
      <c r="B45" s="34">
        <v>753</v>
      </c>
      <c r="C45" s="7" t="s">
        <v>49</v>
      </c>
      <c r="D45" s="8">
        <v>1800</v>
      </c>
      <c r="E45" s="9">
        <v>81.56</v>
      </c>
      <c r="F45" s="8">
        <v>100</v>
      </c>
      <c r="G45" s="10">
        <v>70.03</v>
      </c>
      <c r="H45" s="8">
        <v>2100</v>
      </c>
      <c r="I45" s="10">
        <v>83.6</v>
      </c>
      <c r="J45" s="8">
        <v>200</v>
      </c>
      <c r="K45" s="10">
        <v>70.7</v>
      </c>
      <c r="L45" s="8">
        <v>300</v>
      </c>
      <c r="M45" s="10">
        <v>71.39</v>
      </c>
      <c r="N45" s="8">
        <v>300</v>
      </c>
      <c r="O45" s="10">
        <v>71.39</v>
      </c>
      <c r="P45" s="8">
        <v>200</v>
      </c>
      <c r="Q45" s="10">
        <v>70.7</v>
      </c>
      <c r="R45" s="8">
        <v>2000</v>
      </c>
      <c r="S45" s="10">
        <v>82.91</v>
      </c>
      <c r="T45" s="8">
        <v>700</v>
      </c>
      <c r="U45" s="10">
        <v>74.099999999999994</v>
      </c>
      <c r="V45" s="8">
        <v>300</v>
      </c>
      <c r="W45" s="10">
        <v>71.39</v>
      </c>
      <c r="X45" s="8">
        <v>700</v>
      </c>
      <c r="Y45" s="10">
        <v>74.099999999999994</v>
      </c>
      <c r="Z45" s="8">
        <v>600</v>
      </c>
      <c r="AA45" s="10">
        <v>73.42</v>
      </c>
      <c r="AB45" s="27">
        <f t="shared" si="8"/>
        <v>9300</v>
      </c>
      <c r="AC45" s="13">
        <f>SUM(E45, G45, I45, K45, M45, O45, Q45, S45, U45, W45, Y45, AA45)</f>
        <v>895.29</v>
      </c>
    </row>
    <row r="46" spans="1:30" ht="29.25" customHeight="1" x14ac:dyDescent="0.25">
      <c r="A46" s="15" t="s">
        <v>53</v>
      </c>
      <c r="B46" s="34" t="s">
        <v>64</v>
      </c>
      <c r="C46" s="7" t="s">
        <v>29</v>
      </c>
      <c r="D46" s="8">
        <v>300</v>
      </c>
      <c r="E46" s="9">
        <v>82.6</v>
      </c>
      <c r="F46" s="8"/>
      <c r="G46" s="10"/>
      <c r="H46" s="8">
        <v>600</v>
      </c>
      <c r="I46" s="10">
        <v>109.9</v>
      </c>
      <c r="J46" s="8">
        <v>100</v>
      </c>
      <c r="K46" s="10">
        <v>64.400000000000006</v>
      </c>
      <c r="L46" s="8">
        <v>400</v>
      </c>
      <c r="M46" s="10">
        <v>147</v>
      </c>
      <c r="N46" s="8">
        <v>100</v>
      </c>
      <c r="O46" s="10">
        <v>64.400000000000006</v>
      </c>
      <c r="P46" s="8">
        <v>200</v>
      </c>
      <c r="Q46" s="10">
        <v>73.5</v>
      </c>
      <c r="R46" s="8">
        <v>2000</v>
      </c>
      <c r="S46" s="10">
        <v>73.5</v>
      </c>
      <c r="T46" s="8">
        <v>1000</v>
      </c>
      <c r="U46" s="10">
        <v>64.400000000000006</v>
      </c>
      <c r="V46" s="8">
        <v>2000</v>
      </c>
      <c r="W46" s="10">
        <v>73.5</v>
      </c>
      <c r="X46" s="8"/>
      <c r="Y46" s="10"/>
      <c r="Z46" s="8">
        <v>400</v>
      </c>
      <c r="AA46" s="10">
        <v>73.5</v>
      </c>
      <c r="AB46" s="27">
        <f t="shared" si="8"/>
        <v>7100</v>
      </c>
      <c r="AC46" s="13">
        <f>SUM(E46, G46, I46, K46, M46, O46, Q46, S46, U46, W46, Y46, AA46)</f>
        <v>826.69999999999993</v>
      </c>
    </row>
    <row r="47" spans="1:30" ht="27" customHeight="1" x14ac:dyDescent="0.25">
      <c r="A47" s="15"/>
      <c r="B47" s="34" t="s">
        <v>82</v>
      </c>
      <c r="C47" s="7" t="s">
        <v>28</v>
      </c>
      <c r="D47" s="8">
        <v>0</v>
      </c>
      <c r="E47" s="9">
        <v>55.3</v>
      </c>
      <c r="F47" s="8"/>
      <c r="G47" s="10"/>
      <c r="H47" s="8">
        <v>100</v>
      </c>
      <c r="I47" s="10">
        <v>64.400000000000006</v>
      </c>
      <c r="J47" s="8">
        <v>0</v>
      </c>
      <c r="K47" s="10">
        <v>55.3</v>
      </c>
      <c r="L47" s="8">
        <v>200</v>
      </c>
      <c r="M47" s="10">
        <v>128.80000000000001</v>
      </c>
      <c r="N47" s="8">
        <v>0</v>
      </c>
      <c r="O47" s="10">
        <v>55.3</v>
      </c>
      <c r="P47" s="8">
        <v>100</v>
      </c>
      <c r="Q47" s="10">
        <v>64.400000000000006</v>
      </c>
      <c r="R47" s="8">
        <v>1000</v>
      </c>
      <c r="S47" s="10">
        <v>64.400000000000006</v>
      </c>
      <c r="T47" s="8">
        <v>3000</v>
      </c>
      <c r="U47" s="10">
        <v>82.6</v>
      </c>
      <c r="V47" s="8">
        <v>1000</v>
      </c>
      <c r="W47" s="10">
        <v>64.400000000000006</v>
      </c>
      <c r="X47" s="8"/>
      <c r="Y47" s="10"/>
      <c r="Z47" s="8">
        <v>100</v>
      </c>
      <c r="AA47" s="10">
        <v>55.3</v>
      </c>
      <c r="AB47" s="27">
        <f t="shared" si="8"/>
        <v>5500</v>
      </c>
      <c r="AC47" s="13">
        <f>SUM(E47, G47, I47, K47, M47, O47, Q47, S47, U47, W47, Y47, AA47)</f>
        <v>690.19999999999993</v>
      </c>
    </row>
    <row r="48" spans="1:30" ht="26.25" customHeight="1" x14ac:dyDescent="0.25">
      <c r="A48" s="11"/>
      <c r="B48" s="35" t="s">
        <v>65</v>
      </c>
      <c r="C48" s="7" t="s">
        <v>50</v>
      </c>
      <c r="D48" s="8">
        <v>500</v>
      </c>
      <c r="E48" s="9">
        <v>110.37</v>
      </c>
      <c r="F48" s="8"/>
      <c r="G48" s="10"/>
      <c r="H48" s="8">
        <v>400</v>
      </c>
      <c r="I48" s="10">
        <v>101.27</v>
      </c>
      <c r="J48" s="8">
        <v>23</v>
      </c>
      <c r="K48" s="10">
        <v>273.62</v>
      </c>
      <c r="L48" s="8">
        <v>1200</v>
      </c>
      <c r="M48" s="10">
        <v>238.94</v>
      </c>
      <c r="N48" s="8">
        <v>800</v>
      </c>
      <c r="O48" s="10">
        <v>137.66999999999999</v>
      </c>
      <c r="P48" s="8">
        <v>21</v>
      </c>
      <c r="Q48" s="10">
        <v>255.62</v>
      </c>
      <c r="R48" s="8">
        <v>41</v>
      </c>
      <c r="S48" s="10">
        <v>435.62</v>
      </c>
      <c r="T48" s="8">
        <v>38</v>
      </c>
      <c r="U48" s="10">
        <v>408.62</v>
      </c>
      <c r="V48" s="8">
        <v>27</v>
      </c>
      <c r="W48" s="10">
        <v>300</v>
      </c>
      <c r="X48" s="8"/>
      <c r="Y48" s="10"/>
      <c r="Z48" s="8">
        <v>62</v>
      </c>
      <c r="AA48" s="10">
        <v>341.2</v>
      </c>
      <c r="AB48" s="27">
        <f t="shared" si="8"/>
        <v>3112</v>
      </c>
      <c r="AC48" s="13">
        <f>SUM(E48,G48,I48,K48,M48,O48,Q48,S48,U48,W48,Y48,AA48)</f>
        <v>2602.9299999999998</v>
      </c>
    </row>
    <row r="49" spans="1:30" ht="39" customHeight="1" thickBot="1" x14ac:dyDescent="0.3">
      <c r="A49" s="14" t="s">
        <v>54</v>
      </c>
      <c r="B49" s="51">
        <v>494</v>
      </c>
      <c r="C49" s="23" t="s">
        <v>51</v>
      </c>
      <c r="D49" s="24">
        <v>1100</v>
      </c>
      <c r="E49" s="25">
        <v>56.03</v>
      </c>
      <c r="F49" s="24">
        <v>1000</v>
      </c>
      <c r="G49" s="26">
        <v>54.77</v>
      </c>
      <c r="H49" s="24">
        <v>700</v>
      </c>
      <c r="I49" s="26">
        <v>58.14</v>
      </c>
      <c r="J49" s="24">
        <v>1800</v>
      </c>
      <c r="K49" s="26">
        <v>75.27</v>
      </c>
      <c r="L49" s="24">
        <v>2200</v>
      </c>
      <c r="M49" s="26">
        <v>81.510000000000005</v>
      </c>
      <c r="N49" s="24">
        <v>1800</v>
      </c>
      <c r="O49" s="26">
        <v>75.27</v>
      </c>
      <c r="P49" s="24">
        <v>800</v>
      </c>
      <c r="Q49" s="26">
        <v>59.7</v>
      </c>
      <c r="R49" s="24">
        <v>1800</v>
      </c>
      <c r="S49" s="26">
        <v>75.27</v>
      </c>
      <c r="T49" s="24">
        <v>1000</v>
      </c>
      <c r="U49" s="26">
        <v>62.81</v>
      </c>
      <c r="V49" s="24">
        <v>6300</v>
      </c>
      <c r="W49" s="26">
        <v>145.37</v>
      </c>
      <c r="X49" s="24">
        <v>4000</v>
      </c>
      <c r="Y49" s="26">
        <v>109.55</v>
      </c>
      <c r="Z49" s="24">
        <v>2200</v>
      </c>
      <c r="AA49" s="26">
        <v>81.510000000000005</v>
      </c>
      <c r="AB49" s="27">
        <f>SUM(D49, F49, H49, J49, L49, N49, P49, R49, T49, V49, X49, Z49)</f>
        <v>24700</v>
      </c>
      <c r="AC49" s="28">
        <f>SUM(E49,G49,I49,K49,M49,O49,Q49,S49,U49,W49,Y49,AA49)</f>
        <v>935.19999999999993</v>
      </c>
      <c r="AD49" s="18"/>
    </row>
    <row r="50" spans="1:30" s="50" customFormat="1" ht="33.75" customHeight="1" thickBot="1" x14ac:dyDescent="0.3">
      <c r="A50" s="20"/>
      <c r="B50" s="21"/>
      <c r="C50" s="49" t="s">
        <v>71</v>
      </c>
      <c r="D50" s="64">
        <f>SUM(D39:D49)</f>
        <v>191700</v>
      </c>
      <c r="E50" s="65">
        <f t="shared" ref="E50:AC50" si="10">SUM(E39:E49)</f>
        <v>2295.2600000000002</v>
      </c>
      <c r="F50" s="64">
        <f t="shared" si="10"/>
        <v>322700</v>
      </c>
      <c r="G50" s="65">
        <f t="shared" si="10"/>
        <v>2969.8500000000004</v>
      </c>
      <c r="H50" s="64">
        <f t="shared" si="10"/>
        <v>168200</v>
      </c>
      <c r="I50" s="65">
        <f t="shared" si="10"/>
        <v>2460.6499999999996</v>
      </c>
      <c r="J50" s="64">
        <f t="shared" si="10"/>
        <v>139223</v>
      </c>
      <c r="K50" s="65">
        <f>SUM(K39:K49)</f>
        <v>2594.21</v>
      </c>
      <c r="L50" s="64">
        <f t="shared" si="10"/>
        <v>140500</v>
      </c>
      <c r="M50" s="65">
        <f t="shared" si="10"/>
        <v>2707.7400000000002</v>
      </c>
      <c r="N50" s="64">
        <f t="shared" si="10"/>
        <v>160200</v>
      </c>
      <c r="O50" s="65">
        <f t="shared" si="10"/>
        <v>2607.9300000000003</v>
      </c>
      <c r="P50" s="64">
        <f t="shared" si="10"/>
        <v>164121</v>
      </c>
      <c r="Q50" s="65">
        <f t="shared" si="10"/>
        <v>2755.8999999999996</v>
      </c>
      <c r="R50" s="64">
        <f t="shared" si="10"/>
        <v>185141</v>
      </c>
      <c r="S50" s="65">
        <f t="shared" si="10"/>
        <v>3100.18</v>
      </c>
      <c r="T50" s="64">
        <f t="shared" si="10"/>
        <v>151738</v>
      </c>
      <c r="U50" s="65">
        <f t="shared" si="10"/>
        <v>2809.0699999999997</v>
      </c>
      <c r="V50" s="64">
        <f t="shared" si="10"/>
        <v>241227</v>
      </c>
      <c r="W50" s="65">
        <f t="shared" si="10"/>
        <v>3431.08</v>
      </c>
      <c r="X50" s="64">
        <f t="shared" si="10"/>
        <v>208100</v>
      </c>
      <c r="Y50" s="65">
        <f t="shared" si="10"/>
        <v>2740.11</v>
      </c>
      <c r="Z50" s="64">
        <f t="shared" si="10"/>
        <v>154962</v>
      </c>
      <c r="AA50" s="65">
        <f t="shared" si="10"/>
        <v>2785.15</v>
      </c>
      <c r="AB50" s="12">
        <f>SUM(D50, F50, H50, J50, L50, N50, P50, R50, T50, V50, X50, Z50)</f>
        <v>2227812</v>
      </c>
      <c r="AC50" s="52">
        <f t="shared" si="10"/>
        <v>33257.129999999997</v>
      </c>
      <c r="AD50" s="53">
        <f>SUM(AC39:AC49)</f>
        <v>33257.129999999997</v>
      </c>
    </row>
    <row r="51" spans="1:30" s="29" customFormat="1" ht="21" x14ac:dyDescent="0.35">
      <c r="B51" s="57" t="s">
        <v>84</v>
      </c>
    </row>
    <row r="52" spans="1:30" s="29" customFormat="1" ht="24" customHeight="1" x14ac:dyDescent="0.35"/>
    <row r="53" spans="1:30" s="29" customFormat="1" ht="21" x14ac:dyDescent="0.35">
      <c r="B53" s="32" t="s">
        <v>75</v>
      </c>
      <c r="C53" s="32" t="s">
        <v>76</v>
      </c>
    </row>
    <row r="54" spans="1:30" s="29" customFormat="1" ht="21" x14ac:dyDescent="0.35">
      <c r="A54" s="30" t="s">
        <v>72</v>
      </c>
      <c r="B54" s="55">
        <v>80033</v>
      </c>
      <c r="C54" s="31">
        <v>6776.69</v>
      </c>
    </row>
    <row r="55" spans="1:30" s="29" customFormat="1" ht="21" x14ac:dyDescent="0.35">
      <c r="A55" s="30" t="s">
        <v>73</v>
      </c>
      <c r="B55" s="55">
        <v>440</v>
      </c>
      <c r="C55" s="31">
        <v>706.19</v>
      </c>
    </row>
    <row r="56" spans="1:30" s="29" customFormat="1" ht="21" x14ac:dyDescent="0.35">
      <c r="A56" s="30" t="s">
        <v>74</v>
      </c>
      <c r="B56" s="55">
        <v>154962</v>
      </c>
      <c r="C56" s="31">
        <v>2785.15</v>
      </c>
    </row>
    <row r="57" spans="1:30" s="29" customFormat="1" ht="21.75" thickBot="1" x14ac:dyDescent="0.4">
      <c r="A57" s="30" t="s">
        <v>78</v>
      </c>
      <c r="C57" s="56">
        <v>10268.030000000001</v>
      </c>
    </row>
    <row r="58" spans="1:30" s="29" customFormat="1" ht="21" x14ac:dyDescent="0.35"/>
  </sheetData>
  <mergeCells count="18">
    <mergeCell ref="AB2:AC2"/>
    <mergeCell ref="A7:A24"/>
    <mergeCell ref="A4:A6"/>
    <mergeCell ref="L2:M2"/>
    <mergeCell ref="N2:O2"/>
    <mergeCell ref="P2:Q2"/>
    <mergeCell ref="R2:S2"/>
    <mergeCell ref="T2:U2"/>
    <mergeCell ref="D2:E2"/>
    <mergeCell ref="F2:G2"/>
    <mergeCell ref="H2:I2"/>
    <mergeCell ref="J2:K2"/>
    <mergeCell ref="A26:A36"/>
    <mergeCell ref="A1:C1"/>
    <mergeCell ref="V2:W2"/>
    <mergeCell ref="X2:Y2"/>
    <mergeCell ref="Z2:AA2"/>
    <mergeCell ref="A2:C2"/>
  </mergeCells>
  <pageMargins left="0.7" right="0.7" top="0.75" bottom="0.75" header="0.3" footer="0.3"/>
  <pageSetup orientation="landscape" r:id="rId1"/>
  <webPublishItems count="1">
    <webPublishItem id="5734" divId="Copy of Copy of Utilities FY 15-16_5734" sourceType="sheet" destinationFile="\\192.168.1.219\home\Accounting\Utilities\Utilities FY 15-16 thru Novembe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2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Terri Cornelsen</cp:lastModifiedBy>
  <cp:lastPrinted>2017-06-27T19:10:51Z</cp:lastPrinted>
  <dcterms:created xsi:type="dcterms:W3CDTF">2014-08-28T14:24:55Z</dcterms:created>
  <dcterms:modified xsi:type="dcterms:W3CDTF">2018-10-03T18:36:10Z</dcterms:modified>
</cp:coreProperties>
</file>